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Высокое " sheetId="12" r:id="rId1"/>
  </sheets>
  <calcPr calcId="124519" refMode="R1C1"/>
</workbook>
</file>

<file path=xl/calcChain.xml><?xml version="1.0" encoding="utf-8"?>
<calcChain xmlns="http://schemas.openxmlformats.org/spreadsheetml/2006/main">
  <c r="G74" i="12"/>
  <c r="H74"/>
  <c r="F74"/>
  <c r="G83"/>
  <c r="H83"/>
  <c r="F83"/>
  <c r="G68"/>
  <c r="H68"/>
  <c r="F68"/>
  <c r="G49"/>
  <c r="H49"/>
  <c r="F49"/>
  <c r="G20"/>
  <c r="H20"/>
  <c r="F20"/>
  <c r="G47"/>
  <c r="H47"/>
  <c r="F47"/>
  <c r="H99"/>
  <c r="H43"/>
  <c r="G99"/>
  <c r="G100"/>
  <c r="G97"/>
  <c r="H97"/>
  <c r="G93"/>
  <c r="H93"/>
  <c r="F93"/>
  <c r="G88"/>
  <c r="H88"/>
  <c r="G86"/>
  <c r="H86"/>
  <c r="F86"/>
  <c r="G56"/>
  <c r="H56"/>
  <c r="H36"/>
  <c r="H29"/>
  <c r="H22"/>
  <c r="G9"/>
  <c r="G8" s="1"/>
  <c r="H9"/>
  <c r="H8" s="1"/>
  <c r="F99"/>
  <c r="F97"/>
  <c r="F88"/>
  <c r="F62"/>
  <c r="F56"/>
  <c r="F43"/>
  <c r="F36"/>
  <c r="F29"/>
  <c r="F22"/>
  <c r="F14"/>
  <c r="F9"/>
  <c r="G19" l="1"/>
  <c r="G105" s="1"/>
  <c r="F59"/>
  <c r="H19"/>
  <c r="H59"/>
  <c r="F8"/>
  <c r="F19"/>
  <c r="F105" l="1"/>
  <c r="H105"/>
</calcChain>
</file>

<file path=xl/sharedStrings.xml><?xml version="1.0" encoding="utf-8"?>
<sst xmlns="http://schemas.openxmlformats.org/spreadsheetml/2006/main" count="201" uniqueCount="131">
  <si>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</si>
  <si>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</si>
  <si>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</si>
  <si>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</si>
  <si>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</si>
  <si>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</si>
  <si>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</si>
  <si>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</si>
  <si>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</si>
  <si>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</si>
  <si>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</si>
  <si>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</si>
  <si>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</si>
  <si>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</si>
  <si>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</si>
  <si>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</si>
  <si>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</si>
  <si>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</si>
  <si>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</si>
  <si>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</si>
  <si>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</si>
  <si>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</si>
  <si>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</si>
  <si>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</si>
  <si>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</si>
  <si>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</si>
  <si>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</si>
  <si>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</si>
  <si>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</si>
  <si>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</si>
  <si>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</si>
  <si>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</si>
  <si>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</si>
  <si>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</si>
  <si>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</si>
  <si>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</si>
  <si>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</si>
  <si>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</si>
  <si>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</si>
  <si>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</si>
  <si>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</si>
  <si>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</si>
  <si>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</si>
  <si>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</si>
  <si>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</si>
  <si>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</si>
  <si>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</si>
  <si>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</si>
  <si>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</si>
  <si>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</si>
  <si>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</si>
  <si>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</si>
  <si>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</si>
  <si>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</si>
  <si>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</si>
  <si>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</si>
  <si>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</si>
  <si>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</si>
  <si>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19 5 01 91220</t>
  </si>
  <si>
    <t>0107</t>
  </si>
  <si>
    <t>1101</t>
  </si>
  <si>
    <t>16 7 01 90410</t>
  </si>
  <si>
    <t>19 2 00 00000</t>
  </si>
  <si>
    <t>99 1 01 92070</t>
  </si>
  <si>
    <t>16 5 01 91430</t>
  </si>
  <si>
    <t>19 4 00 00000</t>
  </si>
  <si>
    <t>19 6 00 00000</t>
  </si>
  <si>
    <t>0502</t>
  </si>
  <si>
    <t>05 1 01 90390</t>
  </si>
  <si>
    <t>05 0 00 00000</t>
  </si>
  <si>
    <t xml:space="preserve"> Непрограммные расходы органов местного самоуправления</t>
  </si>
  <si>
    <t>19 3 02 90500</t>
  </si>
  <si>
    <t>19 6 01 90520</t>
  </si>
  <si>
    <t>19 6 02 S8910</t>
  </si>
  <si>
    <t>19 7 0188690</t>
  </si>
  <si>
    <t>198 01 L3720</t>
  </si>
  <si>
    <t>4.1 Мероприятия по повышение эффективности использования и охраны земель на территории поселения</t>
  </si>
  <si>
    <t>детская площадка внебюдж. ист.</t>
  </si>
  <si>
    <t>детская площадка  мест.бюдж.</t>
  </si>
  <si>
    <t>4. Муниципальная программа «Использование  и охрана земель на территории  Высокинского  сельского поселения»</t>
  </si>
  <si>
    <t>софинансирование</t>
  </si>
  <si>
    <t>24 0 00 00000</t>
  </si>
  <si>
    <t>24 2 01 81290</t>
  </si>
  <si>
    <t>24 2 01  S8850</t>
  </si>
  <si>
    <t xml:space="preserve">3.8.Подпрограмма  « Осуществление градостроительной деятельности в границах поселения»                                                    </t>
  </si>
  <si>
    <t xml:space="preserve">19 3 F5 52430   </t>
  </si>
  <si>
    <t>нац проект</t>
  </si>
  <si>
    <t>нац проект софинансирование</t>
  </si>
  <si>
    <t>19 3 01 90700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</si>
  <si>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</si>
  <si>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</si>
  <si>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</si>
  <si>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«Повышение энергетической эффективности и сокращение энергитических издержек»  </t>
  </si>
  <si>
    <t>3.5.Подпрограмма "Благоустройство мест массового отдыха в Высокинском сельском поселении"</t>
  </si>
  <si>
    <t>5. Муниципальная программа «Развитие транспортной системы»</t>
  </si>
  <si>
    <r>
      <t xml:space="preserve">5.2 Подпрограмма «Капитальный ремонт и ремонт автомобильных дорог общего пользования местного значения на территории Высокинского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</t>
    </r>
  </si>
  <si>
    <t xml:space="preserve">16 2 01 S9180 </t>
  </si>
  <si>
    <t>19 6 0120540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</si>
  <si>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ВСЕГО</t>
    </r>
  </si>
  <si>
    <t>16 2 01 70100</t>
  </si>
  <si>
    <t>ОБ</t>
  </si>
  <si>
    <t>ФБ</t>
  </si>
  <si>
    <t xml:space="preserve">2.7.Подпрограмма  «Обеспечение условий для развития на территории поселения физической культуры и массового спорта»  </t>
  </si>
  <si>
    <t>16 7 01 S8790</t>
  </si>
  <si>
    <t>озеленение</t>
  </si>
  <si>
    <t>ремонт сетей водоснабжения</t>
  </si>
  <si>
    <t xml:space="preserve"> </t>
  </si>
  <si>
    <t>План</t>
  </si>
  <si>
    <t>Исполнение</t>
  </si>
  <si>
    <t xml:space="preserve">благоустройство                                                                               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</si>
  <si>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</t>
  </si>
  <si>
    <t>19 5 00 00000</t>
  </si>
  <si>
    <t xml:space="preserve"> об исполнении муниципальных программ</t>
  </si>
  <si>
    <t>ОТЧЕТ</t>
  </si>
  <si>
    <t xml:space="preserve"> Высокинского сельского поселения </t>
  </si>
  <si>
    <t>Глава Высокинского сельского поселения                                  О.А.Котлярова</t>
  </si>
  <si>
    <t>3.6. Подпрограмма "Развитие градостроительной деятельности  в границах поселения"</t>
  </si>
  <si>
    <t>19 9 00 00000</t>
  </si>
  <si>
    <t>19 9 01 90850</t>
  </si>
  <si>
    <t>16 6 00 00000</t>
  </si>
  <si>
    <t>16 1 00 00000</t>
  </si>
  <si>
    <t>16 7 00 00000</t>
  </si>
  <si>
    <t>16 7 01 S8910</t>
  </si>
  <si>
    <t>СФ</t>
  </si>
  <si>
    <t>ВБ</t>
  </si>
  <si>
    <t>19 2 01 70100</t>
  </si>
  <si>
    <t>19 3 01 88050</t>
  </si>
  <si>
    <t>19 3 03 98500</t>
  </si>
  <si>
    <t>19 4 01 90530</t>
  </si>
  <si>
    <t>19 4 02 90600</t>
  </si>
  <si>
    <t xml:space="preserve">за 9 месяцев 2024 года 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</si>
</sst>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7"/>
      <name val="Times New Roman"/>
      <family val="1"/>
      <charset val="204"/>
    </font>
    <font>
      <sz val="12"/>
      <color theme="7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right" wrapText="1"/>
    </xf>
    <xf numFmtId="0" fontId="8" fillId="0" borderId="0" xfId="0" applyFont="1"/>
    <xf numFmtId="0" fontId="8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wrapText="1"/>
    </xf>
    <xf numFmtId="0" fontId="13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right" wrapText="1"/>
    </xf>
    <xf numFmtId="0" fontId="12" fillId="2" borderId="2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right" wrapText="1"/>
    </xf>
    <xf numFmtId="0" fontId="11" fillId="2" borderId="5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8" fillId="0" borderId="1" xfId="0" applyFont="1" applyBorder="1"/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/>
    </xf>
    <xf numFmtId="164" fontId="19" fillId="0" borderId="0" xfId="0" applyNumberFormat="1" applyFont="1" applyAlignment="1">
      <alignment horizontal="center"/>
    </xf>
    <xf numFmtId="49" fontId="1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right" wrapText="1"/>
    </xf>
    <xf numFmtId="49" fontId="1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21" fillId="2" borderId="2" xfId="0" applyNumberFormat="1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49" fontId="22" fillId="2" borderId="2" xfId="0" applyNumberFormat="1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9" fontId="23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right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49" fontId="12" fillId="2" borderId="3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3" fontId="10" fillId="0" borderId="5" xfId="0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3" fontId="4" fillId="2" borderId="7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wrapText="1"/>
    </xf>
    <xf numFmtId="3" fontId="11" fillId="2" borderId="5" xfId="0" applyNumberFormat="1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4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8" fillId="0" borderId="0" xfId="0" applyNumberFormat="1" applyFont="1"/>
    <xf numFmtId="0" fontId="10" fillId="0" borderId="0" xfId="0" applyFont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18"/>
  <sheetViews>
    <sheetView tabSelected="1" topLeftCell="A83" workbookViewId="0">
      <selection activeCell="I19" sqref="I19"/>
    </sheetView>
  </sheetViews>
  <sheetFormatPr defaultRowHeight="15.75"/>
  <cols>
    <col min="1" max="1" width="77.5703125" style="4" customWidth="1"/>
    <col min="2" max="2" width="4.85546875" style="55" customWidth="1"/>
    <col min="3" max="3" width="7.5703125" style="87" customWidth="1"/>
    <col min="4" max="4" width="19.140625" style="4" customWidth="1"/>
    <col min="5" max="5" width="5.7109375" style="87" customWidth="1"/>
    <col min="6" max="6" width="15" style="95" customWidth="1"/>
    <col min="7" max="7" width="16.28515625" style="95" hidden="1" customWidth="1"/>
    <col min="8" max="8" width="14.140625" style="95" customWidth="1"/>
    <col min="9" max="16384" width="9.140625" style="4"/>
  </cols>
  <sheetData>
    <row r="2" spans="1:8">
      <c r="A2" s="154" t="s">
        <v>113</v>
      </c>
      <c r="B2" s="154"/>
      <c r="C2" s="154"/>
      <c r="D2" s="154"/>
      <c r="E2" s="154"/>
      <c r="F2" s="154"/>
      <c r="G2" s="154"/>
      <c r="H2" s="154"/>
    </row>
    <row r="3" spans="1:8">
      <c r="A3" s="154" t="s">
        <v>112</v>
      </c>
      <c r="B3" s="154"/>
      <c r="C3" s="154"/>
      <c r="D3" s="154"/>
      <c r="E3" s="154"/>
      <c r="F3" s="154"/>
      <c r="G3" s="154"/>
      <c r="H3" s="154"/>
    </row>
    <row r="4" spans="1:8" ht="11.25" hidden="1" customHeight="1">
      <c r="C4" s="81"/>
      <c r="D4" s="5"/>
      <c r="E4" s="81"/>
      <c r="F4" s="96"/>
      <c r="H4" s="96"/>
    </row>
    <row r="5" spans="1:8">
      <c r="A5" s="182" t="s">
        <v>114</v>
      </c>
      <c r="B5" s="182"/>
      <c r="C5" s="182"/>
      <c r="D5" s="182"/>
      <c r="E5" s="182"/>
      <c r="F5" s="182"/>
      <c r="G5" s="182"/>
      <c r="H5" s="182"/>
    </row>
    <row r="6" spans="1:8">
      <c r="A6" s="183" t="s">
        <v>130</v>
      </c>
      <c r="B6" s="183"/>
      <c r="C6" s="183"/>
      <c r="D6" s="183"/>
      <c r="E6" s="183"/>
      <c r="F6" s="183"/>
      <c r="G6" s="183"/>
      <c r="H6" s="183"/>
    </row>
    <row r="7" spans="1:8">
      <c r="A7" s="1" t="s">
        <v>0</v>
      </c>
      <c r="B7" s="56"/>
      <c r="C7" s="124" t="s">
        <v>32</v>
      </c>
      <c r="D7" s="6" t="s">
        <v>11</v>
      </c>
      <c r="E7" s="6" t="s">
        <v>33</v>
      </c>
      <c r="F7" s="97" t="s">
        <v>107</v>
      </c>
      <c r="G7" s="28"/>
      <c r="H7" s="97" t="s">
        <v>108</v>
      </c>
    </row>
    <row r="8" spans="1:8" ht="31.5">
      <c r="A8" s="7" t="s">
        <v>1</v>
      </c>
      <c r="B8" s="57"/>
      <c r="C8" s="125"/>
      <c r="D8" s="8" t="s">
        <v>26</v>
      </c>
      <c r="E8" s="8"/>
      <c r="F8" s="98">
        <f>F9+F14</f>
        <v>7378.3</v>
      </c>
      <c r="G8" s="98">
        <f t="shared" ref="G8:H8" si="0">G9+G14</f>
        <v>0</v>
      </c>
      <c r="H8" s="98">
        <f t="shared" si="0"/>
        <v>1703.4999999999998</v>
      </c>
    </row>
    <row r="9" spans="1:8">
      <c r="A9" s="167" t="s">
        <v>2</v>
      </c>
      <c r="B9" s="58"/>
      <c r="C9" s="161"/>
      <c r="D9" s="169" t="s">
        <v>36</v>
      </c>
      <c r="E9" s="169"/>
      <c r="F9" s="157">
        <f>F11+F12+F13</f>
        <v>7378.3</v>
      </c>
      <c r="G9" s="157">
        <f t="shared" ref="G9:H9" si="1">G11+G12+G13</f>
        <v>0</v>
      </c>
      <c r="H9" s="157">
        <f t="shared" si="1"/>
        <v>1703.4999999999998</v>
      </c>
    </row>
    <row r="10" spans="1:8">
      <c r="A10" s="167"/>
      <c r="B10" s="59"/>
      <c r="C10" s="168"/>
      <c r="D10" s="170"/>
      <c r="E10" s="170"/>
      <c r="F10" s="158"/>
      <c r="G10" s="158"/>
      <c r="H10" s="158"/>
    </row>
    <row r="11" spans="1:8">
      <c r="A11" s="36"/>
      <c r="B11" s="16"/>
      <c r="C11" s="126" t="s">
        <v>34</v>
      </c>
      <c r="D11" s="9" t="s">
        <v>14</v>
      </c>
      <c r="E11" s="9">
        <v>100</v>
      </c>
      <c r="F11" s="99">
        <v>1771.2</v>
      </c>
      <c r="H11" s="99">
        <v>1065.0999999999999</v>
      </c>
    </row>
    <row r="12" spans="1:8">
      <c r="A12" s="2"/>
      <c r="B12" s="16"/>
      <c r="C12" s="126" t="s">
        <v>34</v>
      </c>
      <c r="D12" s="9" t="s">
        <v>14</v>
      </c>
      <c r="E12" s="9">
        <v>200</v>
      </c>
      <c r="F12" s="99">
        <v>5544.1</v>
      </c>
      <c r="H12" s="99">
        <v>599.29999999999995</v>
      </c>
    </row>
    <row r="13" spans="1:8">
      <c r="A13" s="38"/>
      <c r="B13" s="58"/>
      <c r="C13" s="126" t="s">
        <v>34</v>
      </c>
      <c r="D13" s="9" t="s">
        <v>14</v>
      </c>
      <c r="E13" s="9">
        <v>800</v>
      </c>
      <c r="F13" s="100">
        <v>63</v>
      </c>
      <c r="H13" s="100">
        <v>39.1</v>
      </c>
    </row>
    <row r="14" spans="1:8" ht="15.75" hidden="1" customHeight="1">
      <c r="A14" s="159" t="s">
        <v>3</v>
      </c>
      <c r="B14" s="58"/>
      <c r="C14" s="161"/>
      <c r="D14" s="163" t="s">
        <v>37</v>
      </c>
      <c r="E14" s="163"/>
      <c r="F14" s="157">
        <f>F17+F18</f>
        <v>0</v>
      </c>
      <c r="H14" s="157"/>
    </row>
    <row r="15" spans="1:8" ht="15.75" hidden="1" customHeight="1">
      <c r="A15" s="160"/>
      <c r="B15" s="60"/>
      <c r="C15" s="162"/>
      <c r="D15" s="164"/>
      <c r="E15" s="164"/>
      <c r="F15" s="166"/>
      <c r="H15" s="166"/>
    </row>
    <row r="16" spans="1:8" ht="15.75" hidden="1" customHeight="1">
      <c r="A16" s="160"/>
      <c r="B16" s="60"/>
      <c r="C16" s="127"/>
      <c r="D16" s="165"/>
      <c r="E16" s="165"/>
      <c r="F16" s="158"/>
      <c r="H16" s="158"/>
    </row>
    <row r="17" spans="1:8" hidden="1">
      <c r="A17" s="36"/>
      <c r="B17" s="16"/>
      <c r="C17" s="126" t="s">
        <v>34</v>
      </c>
      <c r="D17" s="11" t="s">
        <v>27</v>
      </c>
      <c r="E17" s="11">
        <v>100</v>
      </c>
      <c r="F17" s="99"/>
      <c r="H17" s="99"/>
    </row>
    <row r="18" spans="1:8" hidden="1">
      <c r="A18" s="39"/>
      <c r="B18" s="59"/>
      <c r="C18" s="128" t="s">
        <v>34</v>
      </c>
      <c r="D18" s="11" t="s">
        <v>27</v>
      </c>
      <c r="E18" s="11">
        <v>200</v>
      </c>
      <c r="F18" s="99"/>
      <c r="H18" s="99"/>
    </row>
    <row r="19" spans="1:8" ht="30.75" customHeight="1">
      <c r="A19" s="40" t="s">
        <v>4</v>
      </c>
      <c r="B19" s="61"/>
      <c r="C19" s="125"/>
      <c r="D19" s="8" t="s">
        <v>15</v>
      </c>
      <c r="E19" s="8"/>
      <c r="F19" s="98">
        <f>F20+F22+F29+F36+F43+F47+F49+F56</f>
        <v>12743.800000000001</v>
      </c>
      <c r="G19" s="98">
        <f>G20+G22+G29+G36+G43+G47+G49+G56</f>
        <v>0</v>
      </c>
      <c r="H19" s="98">
        <f>H20+H22+H29+H36+H43+H47+H49+H56</f>
        <v>5085.3000000000011</v>
      </c>
    </row>
    <row r="20" spans="1:8" ht="32.25" customHeight="1">
      <c r="A20" s="48" t="s">
        <v>110</v>
      </c>
      <c r="B20" s="16"/>
      <c r="C20" s="129"/>
      <c r="D20" s="8" t="s">
        <v>120</v>
      </c>
      <c r="E20" s="9"/>
      <c r="F20" s="120">
        <f>F21</f>
        <v>1448</v>
      </c>
      <c r="G20" s="120">
        <f t="shared" ref="G20:H20" si="2">G21</f>
        <v>0</v>
      </c>
      <c r="H20" s="120">
        <f t="shared" si="2"/>
        <v>1076.4000000000001</v>
      </c>
    </row>
    <row r="21" spans="1:8" ht="32.25" customHeight="1">
      <c r="A21" s="118"/>
      <c r="B21" s="58"/>
      <c r="C21" s="129" t="s">
        <v>35</v>
      </c>
      <c r="D21" s="9" t="s">
        <v>16</v>
      </c>
      <c r="E21" s="9">
        <v>100</v>
      </c>
      <c r="F21" s="100">
        <v>1448</v>
      </c>
      <c r="H21" s="100">
        <v>1076.4000000000001</v>
      </c>
    </row>
    <row r="22" spans="1:8">
      <c r="A22" s="159" t="s">
        <v>5</v>
      </c>
      <c r="B22" s="58"/>
      <c r="C22" s="161"/>
      <c r="D22" s="172" t="s">
        <v>40</v>
      </c>
      <c r="E22" s="169"/>
      <c r="F22" s="155">
        <f>F24+F26+F28+F27+F25</f>
        <v>1513.3</v>
      </c>
      <c r="G22" s="96"/>
      <c r="H22" s="155">
        <f>H24+H26+H28</f>
        <v>923.6</v>
      </c>
    </row>
    <row r="23" spans="1:8">
      <c r="A23" s="171"/>
      <c r="B23" s="59"/>
      <c r="C23" s="168"/>
      <c r="D23" s="173"/>
      <c r="E23" s="170"/>
      <c r="F23" s="156"/>
      <c r="G23" s="96"/>
      <c r="H23" s="156"/>
    </row>
    <row r="24" spans="1:8">
      <c r="A24" s="29"/>
      <c r="B24" s="62"/>
      <c r="C24" s="128" t="s">
        <v>38</v>
      </c>
      <c r="D24" s="9" t="s">
        <v>17</v>
      </c>
      <c r="E24" s="9">
        <v>100</v>
      </c>
      <c r="F24" s="101">
        <v>1176.5</v>
      </c>
      <c r="H24" s="101">
        <v>700.7</v>
      </c>
    </row>
    <row r="25" spans="1:8" hidden="1">
      <c r="A25" s="29"/>
      <c r="B25" s="62" t="s">
        <v>100</v>
      </c>
      <c r="C25" s="128" t="s">
        <v>38</v>
      </c>
      <c r="D25" s="9" t="s">
        <v>99</v>
      </c>
      <c r="E25" s="9">
        <v>200</v>
      </c>
      <c r="F25" s="101">
        <v>0</v>
      </c>
      <c r="H25" s="101"/>
    </row>
    <row r="26" spans="1:8" ht="15" customHeight="1">
      <c r="A26" s="30"/>
      <c r="B26" s="63"/>
      <c r="C26" s="128" t="s">
        <v>38</v>
      </c>
      <c r="D26" s="9" t="s">
        <v>17</v>
      </c>
      <c r="E26" s="9">
        <v>200</v>
      </c>
      <c r="F26" s="101">
        <v>331.8</v>
      </c>
      <c r="H26" s="101">
        <v>222.9</v>
      </c>
    </row>
    <row r="27" spans="1:8" hidden="1">
      <c r="A27" s="30"/>
      <c r="B27" s="59" t="s">
        <v>100</v>
      </c>
      <c r="C27" s="128" t="s">
        <v>38</v>
      </c>
      <c r="D27" s="9" t="s">
        <v>96</v>
      </c>
      <c r="E27" s="9">
        <v>200</v>
      </c>
      <c r="F27" s="99">
        <v>0</v>
      </c>
      <c r="H27" s="101"/>
    </row>
    <row r="28" spans="1:8">
      <c r="A28" s="52"/>
      <c r="B28" s="59"/>
      <c r="C28" s="128" t="s">
        <v>38</v>
      </c>
      <c r="D28" s="9" t="s">
        <v>17</v>
      </c>
      <c r="E28" s="9">
        <v>800</v>
      </c>
      <c r="F28" s="101">
        <v>5</v>
      </c>
      <c r="H28" s="101">
        <v>0</v>
      </c>
    </row>
    <row r="29" spans="1:8">
      <c r="A29" s="167" t="s">
        <v>6</v>
      </c>
      <c r="B29" s="58"/>
      <c r="C29" s="161"/>
      <c r="D29" s="172" t="s">
        <v>39</v>
      </c>
      <c r="E29" s="169"/>
      <c r="F29" s="155">
        <f>F31+F32+F35+F34+F33</f>
        <v>2959.9</v>
      </c>
      <c r="H29" s="155">
        <f>H31+H32+H33+H34+H35</f>
        <v>2066.1</v>
      </c>
    </row>
    <row r="30" spans="1:8" ht="3.75" hidden="1" customHeight="1">
      <c r="A30" s="167"/>
      <c r="B30" s="59"/>
      <c r="C30" s="168"/>
      <c r="D30" s="173"/>
      <c r="E30" s="170"/>
      <c r="F30" s="156"/>
      <c r="H30" s="156"/>
    </row>
    <row r="31" spans="1:8">
      <c r="A31" s="3"/>
      <c r="B31" s="64"/>
      <c r="C31" s="126" t="s">
        <v>41</v>
      </c>
      <c r="D31" s="9" t="s">
        <v>30</v>
      </c>
      <c r="E31" s="9">
        <v>100</v>
      </c>
      <c r="F31" s="101">
        <v>2287.6</v>
      </c>
      <c r="H31" s="101">
        <v>1559.1</v>
      </c>
    </row>
    <row r="32" spans="1:8">
      <c r="A32" s="35"/>
      <c r="B32" s="16"/>
      <c r="C32" s="126" t="s">
        <v>41</v>
      </c>
      <c r="D32" s="9" t="s">
        <v>30</v>
      </c>
      <c r="E32" s="9">
        <v>200</v>
      </c>
      <c r="F32" s="101">
        <v>523.5</v>
      </c>
      <c r="H32" s="101">
        <v>404.9</v>
      </c>
    </row>
    <row r="33" spans="1:8" s="12" customFormat="1">
      <c r="A33" s="34"/>
      <c r="B33" s="16"/>
      <c r="C33" s="126" t="s">
        <v>41</v>
      </c>
      <c r="D33" s="9" t="s">
        <v>30</v>
      </c>
      <c r="E33" s="9">
        <v>800</v>
      </c>
      <c r="F33" s="102">
        <v>1</v>
      </c>
      <c r="G33" s="103"/>
      <c r="H33" s="102">
        <v>0.8</v>
      </c>
    </row>
    <row r="34" spans="1:8">
      <c r="A34" s="3"/>
      <c r="B34" s="16"/>
      <c r="C34" s="126" t="s">
        <v>41</v>
      </c>
      <c r="D34" s="9" t="s">
        <v>42</v>
      </c>
      <c r="E34" s="9">
        <v>200</v>
      </c>
      <c r="F34" s="101">
        <v>143.80000000000001</v>
      </c>
      <c r="H34" s="101">
        <v>98.8</v>
      </c>
    </row>
    <row r="35" spans="1:8">
      <c r="A35" s="3"/>
      <c r="B35" s="16"/>
      <c r="C35" s="126" t="s">
        <v>41</v>
      </c>
      <c r="D35" s="9" t="s">
        <v>42</v>
      </c>
      <c r="E35" s="9">
        <v>800</v>
      </c>
      <c r="F35" s="101">
        <v>4</v>
      </c>
      <c r="H35" s="101">
        <v>2.5</v>
      </c>
    </row>
    <row r="36" spans="1:8" ht="13.5" customHeight="1">
      <c r="A36" s="167" t="s">
        <v>7</v>
      </c>
      <c r="B36" s="58"/>
      <c r="C36" s="161"/>
      <c r="D36" s="172" t="s">
        <v>43</v>
      </c>
      <c r="E36" s="169"/>
      <c r="F36" s="174">
        <f>F39+F40+F41+F42</f>
        <v>148</v>
      </c>
      <c r="H36" s="174">
        <f>H39+H40+H41+H42</f>
        <v>110</v>
      </c>
    </row>
    <row r="37" spans="1:8" ht="0.75" hidden="1" customHeight="1">
      <c r="A37" s="167"/>
      <c r="B37" s="60"/>
      <c r="C37" s="162"/>
      <c r="D37" s="175"/>
      <c r="E37" s="176"/>
      <c r="F37" s="174"/>
      <c r="H37" s="174"/>
    </row>
    <row r="38" spans="1:8" ht="0.75" customHeight="1">
      <c r="A38" s="167"/>
      <c r="B38" s="59"/>
      <c r="C38" s="168"/>
      <c r="D38" s="173"/>
      <c r="E38" s="170"/>
      <c r="F38" s="174"/>
      <c r="H38" s="174"/>
    </row>
    <row r="39" spans="1:8" ht="13.5" customHeight="1">
      <c r="A39" s="38"/>
      <c r="B39" s="58"/>
      <c r="C39" s="130" t="s">
        <v>44</v>
      </c>
      <c r="D39" s="9" t="s">
        <v>18</v>
      </c>
      <c r="E39" s="45">
        <v>800</v>
      </c>
      <c r="F39" s="100">
        <v>3</v>
      </c>
      <c r="H39" s="100">
        <v>0</v>
      </c>
    </row>
    <row r="40" spans="1:8">
      <c r="A40" s="38"/>
      <c r="B40" s="58"/>
      <c r="C40" s="130" t="s">
        <v>45</v>
      </c>
      <c r="D40" s="9" t="s">
        <v>20</v>
      </c>
      <c r="E40" s="45">
        <v>700</v>
      </c>
      <c r="F40" s="100">
        <v>1</v>
      </c>
      <c r="H40" s="100">
        <v>0</v>
      </c>
    </row>
    <row r="41" spans="1:8">
      <c r="A41" s="38"/>
      <c r="B41" s="58"/>
      <c r="C41" s="130" t="s">
        <v>38</v>
      </c>
      <c r="D41" s="9" t="s">
        <v>19</v>
      </c>
      <c r="E41" s="45">
        <v>500</v>
      </c>
      <c r="F41" s="100">
        <v>143</v>
      </c>
      <c r="H41" s="100">
        <v>110</v>
      </c>
    </row>
    <row r="42" spans="1:8" ht="15" customHeight="1">
      <c r="A42" s="38"/>
      <c r="B42" s="58"/>
      <c r="C42" s="130" t="s">
        <v>51</v>
      </c>
      <c r="D42" s="9" t="s">
        <v>19</v>
      </c>
      <c r="E42" s="45">
        <v>500</v>
      </c>
      <c r="F42" s="100">
        <v>1</v>
      </c>
      <c r="H42" s="100">
        <v>0</v>
      </c>
    </row>
    <row r="43" spans="1:8">
      <c r="A43" s="159" t="s">
        <v>12</v>
      </c>
      <c r="B43" s="58"/>
      <c r="C43" s="161"/>
      <c r="D43" s="172" t="s">
        <v>46</v>
      </c>
      <c r="E43" s="169"/>
      <c r="F43" s="157">
        <f>F45+F46</f>
        <v>27</v>
      </c>
      <c r="H43" s="157">
        <f>H45+H46</f>
        <v>4</v>
      </c>
    </row>
    <row r="44" spans="1:8">
      <c r="A44" s="171"/>
      <c r="B44" s="59"/>
      <c r="C44" s="168"/>
      <c r="D44" s="173"/>
      <c r="E44" s="170"/>
      <c r="F44" s="158"/>
      <c r="H44" s="158"/>
    </row>
    <row r="45" spans="1:8">
      <c r="A45" s="39"/>
      <c r="B45" s="59"/>
      <c r="C45" s="128" t="s">
        <v>47</v>
      </c>
      <c r="D45" s="9" t="s">
        <v>48</v>
      </c>
      <c r="E45" s="46">
        <v>200</v>
      </c>
      <c r="F45" s="104">
        <v>17</v>
      </c>
      <c r="H45" s="104">
        <v>4</v>
      </c>
    </row>
    <row r="46" spans="1:8">
      <c r="A46" s="39"/>
      <c r="B46" s="59"/>
      <c r="C46" s="128" t="s">
        <v>49</v>
      </c>
      <c r="D46" s="9" t="s">
        <v>64</v>
      </c>
      <c r="E46" s="46">
        <v>200</v>
      </c>
      <c r="F46" s="104">
        <v>10</v>
      </c>
      <c r="H46" s="104">
        <v>0</v>
      </c>
    </row>
    <row r="47" spans="1:8" ht="16.5" customHeight="1">
      <c r="A47" s="13" t="s">
        <v>8</v>
      </c>
      <c r="B47" s="65"/>
      <c r="C47" s="126"/>
      <c r="D47" s="123" t="s">
        <v>119</v>
      </c>
      <c r="E47" s="14"/>
      <c r="F47" s="122">
        <f>F48</f>
        <v>380</v>
      </c>
      <c r="G47" s="122">
        <f t="shared" ref="G47:H47" si="3">G48</f>
        <v>0</v>
      </c>
      <c r="H47" s="122">
        <f t="shared" si="3"/>
        <v>264.60000000000002</v>
      </c>
    </row>
    <row r="48" spans="1:8" ht="16.5" customHeight="1">
      <c r="A48" s="13"/>
      <c r="B48" s="65"/>
      <c r="C48" s="126" t="s">
        <v>50</v>
      </c>
      <c r="D48" s="14" t="s">
        <v>21</v>
      </c>
      <c r="E48" s="14">
        <v>300</v>
      </c>
      <c r="F48" s="105">
        <v>380</v>
      </c>
      <c r="H48" s="105">
        <v>264.60000000000002</v>
      </c>
    </row>
    <row r="49" spans="1:9" ht="32.25" customHeight="1">
      <c r="A49" s="36" t="s">
        <v>102</v>
      </c>
      <c r="B49" s="16"/>
      <c r="C49" s="129"/>
      <c r="D49" s="8" t="s">
        <v>121</v>
      </c>
      <c r="E49" s="9"/>
      <c r="F49" s="120">
        <f>F50+F51+F52+F53+F54+F55</f>
        <v>5927.1</v>
      </c>
      <c r="G49" s="120">
        <f t="shared" ref="G49:H49" si="4">G50+G51+G52+G53+G54+G55</f>
        <v>0</v>
      </c>
      <c r="H49" s="120">
        <f t="shared" si="4"/>
        <v>414</v>
      </c>
      <c r="I49" s="5"/>
    </row>
    <row r="50" spans="1:9" ht="21" customHeight="1">
      <c r="A50" s="121"/>
      <c r="B50" s="16"/>
      <c r="C50" s="129" t="s">
        <v>60</v>
      </c>
      <c r="D50" s="9" t="s">
        <v>61</v>
      </c>
      <c r="E50" s="9">
        <v>200</v>
      </c>
      <c r="F50" s="99">
        <v>103</v>
      </c>
      <c r="H50" s="99">
        <v>58.7</v>
      </c>
    </row>
    <row r="51" spans="1:9" ht="15.75" customHeight="1">
      <c r="A51" s="3"/>
      <c r="B51" s="16" t="s">
        <v>100</v>
      </c>
      <c r="C51" s="129" t="s">
        <v>60</v>
      </c>
      <c r="D51" s="16" t="s">
        <v>103</v>
      </c>
      <c r="E51" s="9">
        <v>200</v>
      </c>
      <c r="F51" s="99">
        <v>348</v>
      </c>
      <c r="H51" s="99">
        <v>218.4</v>
      </c>
    </row>
    <row r="52" spans="1:9" ht="15.75" customHeight="1">
      <c r="A52" s="3"/>
      <c r="B52" s="16"/>
      <c r="C52" s="129" t="s">
        <v>60</v>
      </c>
      <c r="D52" s="9" t="s">
        <v>103</v>
      </c>
      <c r="E52" s="9">
        <v>200</v>
      </c>
      <c r="F52" s="99">
        <v>185</v>
      </c>
      <c r="H52" s="99">
        <v>136.9</v>
      </c>
    </row>
    <row r="53" spans="1:9" ht="18" customHeight="1">
      <c r="A53" s="51"/>
      <c r="B53" s="16" t="s">
        <v>100</v>
      </c>
      <c r="C53" s="129" t="s">
        <v>60</v>
      </c>
      <c r="D53" s="16" t="s">
        <v>122</v>
      </c>
      <c r="E53" s="9">
        <v>200</v>
      </c>
      <c r="F53" s="99">
        <v>3000</v>
      </c>
      <c r="H53" s="99">
        <v>0</v>
      </c>
    </row>
    <row r="54" spans="1:9" ht="18" customHeight="1">
      <c r="A54" s="51"/>
      <c r="B54" s="11" t="s">
        <v>123</v>
      </c>
      <c r="C54" s="129" t="s">
        <v>60</v>
      </c>
      <c r="D54" s="11" t="s">
        <v>122</v>
      </c>
      <c r="E54" s="9">
        <v>200</v>
      </c>
      <c r="F54" s="99">
        <v>2032.3</v>
      </c>
      <c r="H54" s="99">
        <v>0</v>
      </c>
    </row>
    <row r="55" spans="1:9" ht="18" customHeight="1">
      <c r="A55" s="51"/>
      <c r="B55" s="11" t="s">
        <v>124</v>
      </c>
      <c r="C55" s="129" t="s">
        <v>60</v>
      </c>
      <c r="D55" s="11" t="s">
        <v>122</v>
      </c>
      <c r="E55" s="9">
        <v>200</v>
      </c>
      <c r="F55" s="99">
        <v>258.8</v>
      </c>
      <c r="H55" s="99">
        <v>0</v>
      </c>
    </row>
    <row r="56" spans="1:9" ht="30" customHeight="1">
      <c r="A56" s="36" t="s">
        <v>13</v>
      </c>
      <c r="B56" s="16"/>
      <c r="C56" s="126"/>
      <c r="D56" s="8" t="s">
        <v>52</v>
      </c>
      <c r="E56" s="9"/>
      <c r="F56" s="106">
        <f>F57+F58</f>
        <v>340.5</v>
      </c>
      <c r="G56" s="106">
        <f t="shared" ref="G56:H56" si="5">G57+G58</f>
        <v>0</v>
      </c>
      <c r="H56" s="106">
        <f t="shared" si="5"/>
        <v>226.6</v>
      </c>
    </row>
    <row r="57" spans="1:9" ht="15" customHeight="1">
      <c r="A57" s="3"/>
      <c r="B57" s="16" t="s">
        <v>101</v>
      </c>
      <c r="C57" s="126" t="s">
        <v>53</v>
      </c>
      <c r="D57" s="16" t="s">
        <v>22</v>
      </c>
      <c r="E57" s="9">
        <v>100</v>
      </c>
      <c r="F57" s="99">
        <v>307.39999999999998</v>
      </c>
      <c r="H57" s="99">
        <v>226.6</v>
      </c>
    </row>
    <row r="58" spans="1:9" ht="15" customHeight="1">
      <c r="A58" s="36"/>
      <c r="B58" s="16" t="s">
        <v>101</v>
      </c>
      <c r="C58" s="126" t="s">
        <v>53</v>
      </c>
      <c r="D58" s="16" t="s">
        <v>22</v>
      </c>
      <c r="E58" s="9">
        <v>200</v>
      </c>
      <c r="F58" s="99">
        <v>33.1</v>
      </c>
      <c r="H58" s="99">
        <v>0</v>
      </c>
    </row>
    <row r="59" spans="1:9">
      <c r="A59" s="177" t="s">
        <v>9</v>
      </c>
      <c r="B59" s="66"/>
      <c r="C59" s="178"/>
      <c r="D59" s="172" t="s">
        <v>23</v>
      </c>
      <c r="E59" s="172"/>
      <c r="F59" s="181">
        <f>F68+F74+F83+F86+F88+F93</f>
        <v>2616.9</v>
      </c>
      <c r="H59" s="181">
        <f>H68+H74+H83+H86+H88+H93</f>
        <v>1616.0000000000002</v>
      </c>
    </row>
    <row r="60" spans="1:9" ht="0.75" customHeight="1">
      <c r="A60" s="177"/>
      <c r="B60" s="67"/>
      <c r="C60" s="179"/>
      <c r="D60" s="175"/>
      <c r="E60" s="175"/>
      <c r="F60" s="181"/>
      <c r="H60" s="181"/>
    </row>
    <row r="61" spans="1:9" ht="6" hidden="1" customHeight="1">
      <c r="A61" s="177"/>
      <c r="B61" s="68"/>
      <c r="C61" s="180"/>
      <c r="D61" s="173"/>
      <c r="E61" s="173"/>
      <c r="F61" s="181"/>
      <c r="H61" s="181"/>
    </row>
    <row r="62" spans="1:9" ht="15.75" hidden="1" customHeight="1">
      <c r="A62" s="159" t="s">
        <v>10</v>
      </c>
      <c r="B62" s="58"/>
      <c r="C62" s="161"/>
      <c r="D62" s="163" t="s">
        <v>54</v>
      </c>
      <c r="E62" s="163"/>
      <c r="F62" s="157">
        <f>F65+F66+F67</f>
        <v>0</v>
      </c>
      <c r="H62" s="157"/>
    </row>
    <row r="63" spans="1:9" ht="15.75" hidden="1" customHeight="1">
      <c r="A63" s="160"/>
      <c r="B63" s="60"/>
      <c r="C63" s="162"/>
      <c r="D63" s="164"/>
      <c r="E63" s="164"/>
      <c r="F63" s="166"/>
      <c r="H63" s="166"/>
    </row>
    <row r="64" spans="1:9" ht="15.75" hidden="1" customHeight="1">
      <c r="A64" s="160"/>
      <c r="B64" s="60"/>
      <c r="C64" s="127"/>
      <c r="D64" s="164"/>
      <c r="E64" s="44"/>
      <c r="F64" s="166"/>
      <c r="H64" s="166"/>
    </row>
    <row r="65" spans="1:9" hidden="1">
      <c r="A65" s="10"/>
      <c r="B65" s="16"/>
      <c r="C65" s="126" t="s">
        <v>55</v>
      </c>
      <c r="D65" s="9" t="s">
        <v>28</v>
      </c>
      <c r="E65" s="9">
        <v>200</v>
      </c>
      <c r="F65" s="99"/>
      <c r="H65" s="99"/>
    </row>
    <row r="66" spans="1:9" hidden="1">
      <c r="A66" s="15"/>
      <c r="B66" s="61"/>
      <c r="C66" s="126" t="s">
        <v>55</v>
      </c>
      <c r="D66" s="16" t="s">
        <v>29</v>
      </c>
      <c r="E66" s="9">
        <v>200</v>
      </c>
      <c r="F66" s="107"/>
      <c r="H66" s="107"/>
    </row>
    <row r="67" spans="1:9" hidden="1">
      <c r="A67" s="17" t="s">
        <v>80</v>
      </c>
      <c r="B67" s="58"/>
      <c r="C67" s="131" t="s">
        <v>55</v>
      </c>
      <c r="D67" s="11" t="s">
        <v>29</v>
      </c>
      <c r="E67" s="11">
        <v>200</v>
      </c>
      <c r="F67" s="108"/>
      <c r="H67" s="108"/>
    </row>
    <row r="68" spans="1:9" ht="15" customHeight="1">
      <c r="A68" s="159" t="s">
        <v>89</v>
      </c>
      <c r="B68" s="58"/>
      <c r="C68" s="161"/>
      <c r="D68" s="172" t="s">
        <v>62</v>
      </c>
      <c r="E68" s="169"/>
      <c r="F68" s="155">
        <f>F70+F71+F72+F73</f>
        <v>902</v>
      </c>
      <c r="G68" s="155">
        <f>G70+G71+G72+G73</f>
        <v>0</v>
      </c>
      <c r="H68" s="155">
        <f>H70+H71+H72+H73</f>
        <v>491.7</v>
      </c>
    </row>
    <row r="69" spans="1:9" ht="6.75" customHeight="1">
      <c r="A69" s="171"/>
      <c r="B69" s="59"/>
      <c r="C69" s="168"/>
      <c r="D69" s="173"/>
      <c r="E69" s="170"/>
      <c r="F69" s="156"/>
      <c r="G69" s="156"/>
      <c r="H69" s="156"/>
    </row>
    <row r="70" spans="1:9" ht="18" customHeight="1">
      <c r="A70" s="119"/>
      <c r="B70" s="59" t="s">
        <v>100</v>
      </c>
      <c r="C70" s="126" t="s">
        <v>57</v>
      </c>
      <c r="D70" s="16" t="s">
        <v>125</v>
      </c>
      <c r="E70" s="9">
        <v>200</v>
      </c>
      <c r="F70" s="144">
        <v>93.7</v>
      </c>
      <c r="G70" s="145"/>
      <c r="H70" s="144">
        <v>93.7</v>
      </c>
      <c r="I70" s="153"/>
    </row>
    <row r="71" spans="1:9" ht="15" customHeight="1">
      <c r="A71" s="35"/>
      <c r="B71" s="16"/>
      <c r="C71" s="126" t="s">
        <v>57</v>
      </c>
      <c r="D71" s="9" t="s">
        <v>24</v>
      </c>
      <c r="E71" s="9">
        <v>200</v>
      </c>
      <c r="F71" s="101">
        <v>709.3</v>
      </c>
      <c r="H71" s="101">
        <v>299</v>
      </c>
    </row>
    <row r="72" spans="1:9" ht="15" customHeight="1">
      <c r="A72" s="53"/>
      <c r="B72" s="65" t="s">
        <v>100</v>
      </c>
      <c r="C72" s="126" t="s">
        <v>57</v>
      </c>
      <c r="D72" s="16" t="s">
        <v>31</v>
      </c>
      <c r="E72" s="9">
        <v>200</v>
      </c>
      <c r="F72" s="99">
        <v>90</v>
      </c>
      <c r="H72" s="99">
        <v>90</v>
      </c>
    </row>
    <row r="73" spans="1:9" ht="15" customHeight="1">
      <c r="A73" s="54"/>
      <c r="B73" s="69"/>
      <c r="C73" s="126" t="s">
        <v>57</v>
      </c>
      <c r="D73" s="11" t="s">
        <v>31</v>
      </c>
      <c r="E73" s="9">
        <v>200</v>
      </c>
      <c r="F73" s="102">
        <v>9</v>
      </c>
      <c r="G73" s="109"/>
      <c r="H73" s="102">
        <v>9</v>
      </c>
    </row>
    <row r="74" spans="1:9" ht="13.5" customHeight="1">
      <c r="A74" s="38" t="s">
        <v>90</v>
      </c>
      <c r="B74" s="58"/>
      <c r="C74" s="130"/>
      <c r="D74" s="8" t="s">
        <v>56</v>
      </c>
      <c r="E74" s="9"/>
      <c r="F74" s="110">
        <f>F75+F76+F77+F78+F79</f>
        <v>1013.8000000000002</v>
      </c>
      <c r="G74" s="110">
        <f t="shared" ref="G74:H74" si="6">G75+G76+G77+G78+G79</f>
        <v>0</v>
      </c>
      <c r="H74" s="110">
        <f t="shared" si="6"/>
        <v>576.10000000000014</v>
      </c>
    </row>
    <row r="75" spans="1:9" ht="13.5" customHeight="1">
      <c r="A75" s="118"/>
      <c r="B75" s="58"/>
      <c r="C75" s="130" t="s">
        <v>57</v>
      </c>
      <c r="D75" s="9" t="s">
        <v>126</v>
      </c>
      <c r="E75" s="9">
        <v>200</v>
      </c>
      <c r="F75" s="101">
        <v>533.20000000000005</v>
      </c>
      <c r="G75" s="146"/>
      <c r="H75" s="101">
        <v>157.1</v>
      </c>
    </row>
    <row r="76" spans="1:9" ht="15" customHeight="1">
      <c r="A76" s="41" t="s">
        <v>109</v>
      </c>
      <c r="B76" s="70"/>
      <c r="C76" s="130" t="s">
        <v>57</v>
      </c>
      <c r="D76" s="9" t="s">
        <v>25</v>
      </c>
      <c r="E76" s="9">
        <v>200</v>
      </c>
      <c r="F76" s="99">
        <v>398.7</v>
      </c>
      <c r="H76" s="99">
        <v>382.1</v>
      </c>
    </row>
    <row r="77" spans="1:9" ht="15" customHeight="1">
      <c r="A77" s="42" t="s">
        <v>104</v>
      </c>
      <c r="B77" s="58"/>
      <c r="C77" s="130" t="s">
        <v>57</v>
      </c>
      <c r="D77" s="9" t="s">
        <v>88</v>
      </c>
      <c r="E77" s="9">
        <v>200</v>
      </c>
      <c r="F77" s="99">
        <v>22.2</v>
      </c>
      <c r="H77" s="99">
        <v>22.2</v>
      </c>
    </row>
    <row r="78" spans="1:9" ht="15" customHeight="1">
      <c r="A78" s="42"/>
      <c r="B78" s="58"/>
      <c r="C78" s="130" t="s">
        <v>67</v>
      </c>
      <c r="D78" s="9" t="s">
        <v>71</v>
      </c>
      <c r="E78" s="9">
        <v>200</v>
      </c>
      <c r="F78" s="99">
        <v>14.7</v>
      </c>
      <c r="H78" s="99">
        <v>14.7</v>
      </c>
    </row>
    <row r="79" spans="1:9" ht="15" customHeight="1">
      <c r="A79" s="43" t="s">
        <v>105</v>
      </c>
      <c r="B79" s="71"/>
      <c r="C79" s="130" t="s">
        <v>67</v>
      </c>
      <c r="D79" s="9" t="s">
        <v>127</v>
      </c>
      <c r="E79" s="9">
        <v>500</v>
      </c>
      <c r="F79" s="99">
        <v>45</v>
      </c>
      <c r="H79" s="99">
        <v>0</v>
      </c>
    </row>
    <row r="80" spans="1:9" hidden="1">
      <c r="A80" s="18" t="s">
        <v>86</v>
      </c>
      <c r="B80" s="58"/>
      <c r="C80" s="132" t="s">
        <v>67</v>
      </c>
      <c r="D80" s="16" t="s">
        <v>85</v>
      </c>
      <c r="E80" s="16">
        <v>400</v>
      </c>
      <c r="F80" s="107"/>
      <c r="G80" s="103"/>
      <c r="H80" s="107"/>
    </row>
    <row r="81" spans="1:8" hidden="1">
      <c r="A81" s="18" t="s">
        <v>87</v>
      </c>
      <c r="B81" s="58"/>
      <c r="C81" s="130" t="s">
        <v>67</v>
      </c>
      <c r="D81" s="9" t="s">
        <v>85</v>
      </c>
      <c r="E81" s="9">
        <v>400</v>
      </c>
      <c r="F81" s="99"/>
      <c r="H81" s="99"/>
    </row>
    <row r="82" spans="1:8" hidden="1">
      <c r="A82" s="37"/>
      <c r="B82" s="58"/>
      <c r="C82" s="130"/>
      <c r="D82" s="9"/>
      <c r="E82" s="9"/>
      <c r="F82" s="99"/>
      <c r="H82" s="99"/>
    </row>
    <row r="83" spans="1:8" ht="32.25" customHeight="1">
      <c r="A83" s="36" t="s">
        <v>91</v>
      </c>
      <c r="B83" s="58"/>
      <c r="C83" s="130"/>
      <c r="D83" s="8" t="s">
        <v>65</v>
      </c>
      <c r="E83" s="9"/>
      <c r="F83" s="111">
        <f>F85+F84</f>
        <v>593</v>
      </c>
      <c r="G83" s="151">
        <f t="shared" ref="G83:H83" si="7">G85+G84</f>
        <v>0</v>
      </c>
      <c r="H83" s="151">
        <f t="shared" si="7"/>
        <v>532.9</v>
      </c>
    </row>
    <row r="84" spans="1:8" ht="12.75" customHeight="1">
      <c r="A84" s="149"/>
      <c r="B84" s="58"/>
      <c r="C84" s="148" t="s">
        <v>57</v>
      </c>
      <c r="D84" s="150" t="s">
        <v>128</v>
      </c>
      <c r="E84" s="150">
        <v>200</v>
      </c>
      <c r="F84" s="100">
        <v>550</v>
      </c>
      <c r="G84" s="152"/>
      <c r="H84" s="100">
        <v>493.5</v>
      </c>
    </row>
    <row r="85" spans="1:8" ht="12.75" customHeight="1">
      <c r="A85" s="36"/>
      <c r="B85" s="16"/>
      <c r="C85" s="130" t="s">
        <v>57</v>
      </c>
      <c r="D85" s="150" t="s">
        <v>129</v>
      </c>
      <c r="E85" s="49">
        <v>200</v>
      </c>
      <c r="F85" s="100">
        <v>43</v>
      </c>
      <c r="H85" s="100">
        <v>39.4</v>
      </c>
    </row>
    <row r="86" spans="1:8" ht="30" customHeight="1">
      <c r="A86" s="36" t="s">
        <v>92</v>
      </c>
      <c r="B86" s="16"/>
      <c r="C86" s="85"/>
      <c r="D86" s="8" t="s">
        <v>111</v>
      </c>
      <c r="E86" s="25"/>
      <c r="F86" s="112">
        <f>F87</f>
        <v>67.400000000000006</v>
      </c>
      <c r="G86" s="112">
        <f t="shared" ref="G86:H86" si="8">G87</f>
        <v>0</v>
      </c>
      <c r="H86" s="112">
        <f t="shared" si="8"/>
        <v>14.6</v>
      </c>
    </row>
    <row r="87" spans="1:8" ht="15" customHeight="1">
      <c r="A87" s="48"/>
      <c r="B87" s="16"/>
      <c r="C87" s="133" t="s">
        <v>57</v>
      </c>
      <c r="D87" s="50" t="s">
        <v>58</v>
      </c>
      <c r="E87" s="50">
        <v>200</v>
      </c>
      <c r="F87" s="104">
        <v>67.400000000000006</v>
      </c>
      <c r="H87" s="104">
        <v>14.6</v>
      </c>
    </row>
    <row r="88" spans="1:8" ht="30" customHeight="1">
      <c r="A88" s="13" t="s">
        <v>93</v>
      </c>
      <c r="B88" s="65"/>
      <c r="C88" s="126"/>
      <c r="D88" s="8" t="s">
        <v>66</v>
      </c>
      <c r="E88" s="9"/>
      <c r="F88" s="111">
        <f>F90+F89+F91+F92</f>
        <v>40.700000000000003</v>
      </c>
      <c r="G88" s="111">
        <f t="shared" ref="G88:H88" si="9">G90+G89+G91+G92</f>
        <v>0</v>
      </c>
      <c r="H88" s="111">
        <f t="shared" si="9"/>
        <v>0.7</v>
      </c>
    </row>
    <row r="89" spans="1:8" hidden="1">
      <c r="A89" s="10"/>
      <c r="B89" s="16" t="s">
        <v>100</v>
      </c>
      <c r="C89" s="126" t="s">
        <v>51</v>
      </c>
      <c r="D89" s="9" t="s">
        <v>97</v>
      </c>
      <c r="E89" s="9">
        <v>200</v>
      </c>
      <c r="F89" s="99">
        <v>0</v>
      </c>
      <c r="H89" s="107"/>
    </row>
    <row r="90" spans="1:8">
      <c r="A90" s="36"/>
      <c r="B90" s="16"/>
      <c r="C90" s="126" t="s">
        <v>51</v>
      </c>
      <c r="D90" s="19" t="s">
        <v>72</v>
      </c>
      <c r="E90" s="9">
        <v>200</v>
      </c>
      <c r="F90" s="99">
        <v>40.700000000000003</v>
      </c>
      <c r="H90" s="99">
        <v>0.7</v>
      </c>
    </row>
    <row r="91" spans="1:8" hidden="1">
      <c r="A91" s="20" t="s">
        <v>78</v>
      </c>
      <c r="B91" s="16"/>
      <c r="C91" s="126" t="s">
        <v>51</v>
      </c>
      <c r="D91" s="19" t="s">
        <v>73</v>
      </c>
      <c r="E91" s="9">
        <v>200</v>
      </c>
      <c r="F91" s="99"/>
      <c r="H91" s="99"/>
    </row>
    <row r="92" spans="1:8" hidden="1">
      <c r="A92" s="20" t="s">
        <v>77</v>
      </c>
      <c r="B92" s="16"/>
      <c r="C92" s="126" t="s">
        <v>51</v>
      </c>
      <c r="D92" s="19" t="s">
        <v>73</v>
      </c>
      <c r="E92" s="9">
        <v>200</v>
      </c>
      <c r="F92" s="99"/>
      <c r="H92" s="99"/>
    </row>
    <row r="93" spans="1:8" ht="33" customHeight="1">
      <c r="A93" s="13" t="s">
        <v>116</v>
      </c>
      <c r="B93" s="65"/>
      <c r="C93" s="126"/>
      <c r="D93" s="142" t="s">
        <v>117</v>
      </c>
      <c r="E93" s="11"/>
      <c r="F93" s="111">
        <f>F96</f>
        <v>0</v>
      </c>
      <c r="G93" s="111">
        <f t="shared" ref="G93:H93" si="10">G96</f>
        <v>0</v>
      </c>
      <c r="H93" s="111">
        <f t="shared" si="10"/>
        <v>0</v>
      </c>
    </row>
    <row r="94" spans="1:8" hidden="1">
      <c r="A94" s="36"/>
      <c r="B94" s="16"/>
      <c r="C94" s="126" t="s">
        <v>51</v>
      </c>
      <c r="D94" s="11" t="s">
        <v>74</v>
      </c>
      <c r="E94" s="11">
        <v>200</v>
      </c>
      <c r="F94" s="99"/>
      <c r="H94" s="99"/>
    </row>
    <row r="95" spans="1:8" ht="31.5" hidden="1">
      <c r="A95" s="36" t="s">
        <v>84</v>
      </c>
      <c r="B95" s="72"/>
      <c r="C95" s="134" t="s">
        <v>51</v>
      </c>
      <c r="D95" s="21" t="s">
        <v>75</v>
      </c>
      <c r="E95" s="21">
        <v>400</v>
      </c>
      <c r="F95" s="99"/>
      <c r="H95" s="99"/>
    </row>
    <row r="96" spans="1:8">
      <c r="A96" s="13"/>
      <c r="B96" s="73"/>
      <c r="C96" s="134" t="s">
        <v>51</v>
      </c>
      <c r="D96" s="21" t="s">
        <v>118</v>
      </c>
      <c r="E96" s="21">
        <v>200</v>
      </c>
      <c r="F96" s="99">
        <v>0</v>
      </c>
      <c r="H96" s="99">
        <v>0</v>
      </c>
    </row>
    <row r="97" spans="1:8" ht="31.5" customHeight="1">
      <c r="A97" s="22" t="s">
        <v>79</v>
      </c>
      <c r="B97" s="74"/>
      <c r="C97" s="135"/>
      <c r="D97" s="143" t="s">
        <v>69</v>
      </c>
      <c r="E97" s="82"/>
      <c r="F97" s="98">
        <f>F98</f>
        <v>0</v>
      </c>
      <c r="G97" s="98">
        <f t="shared" ref="G97:H97" si="11">G98</f>
        <v>0</v>
      </c>
      <c r="H97" s="98">
        <f t="shared" si="11"/>
        <v>0</v>
      </c>
    </row>
    <row r="98" spans="1:8" ht="31.5">
      <c r="A98" s="147" t="s">
        <v>76</v>
      </c>
      <c r="B98" s="75"/>
      <c r="C98" s="136" t="s">
        <v>51</v>
      </c>
      <c r="D98" s="23" t="s">
        <v>68</v>
      </c>
      <c r="E98" s="83">
        <v>200</v>
      </c>
      <c r="F98" s="99">
        <v>0</v>
      </c>
      <c r="G98" s="96"/>
      <c r="H98" s="99">
        <v>0</v>
      </c>
    </row>
    <row r="99" spans="1:8" ht="16.5" customHeight="1">
      <c r="A99" s="22" t="s">
        <v>94</v>
      </c>
      <c r="B99" s="76"/>
      <c r="C99" s="137"/>
      <c r="D99" s="24" t="s">
        <v>81</v>
      </c>
      <c r="E99" s="84"/>
      <c r="F99" s="113">
        <f>F101+F102+F103</f>
        <v>10711.1</v>
      </c>
      <c r="G99" s="113">
        <f t="shared" ref="G99" si="12">G101+G102+G103</f>
        <v>0</v>
      </c>
      <c r="H99" s="113">
        <f>H101+H102+H103</f>
        <v>2414.1999999999998</v>
      </c>
    </row>
    <row r="100" spans="1:8" ht="46.5" customHeight="1">
      <c r="A100" s="1" t="s">
        <v>95</v>
      </c>
      <c r="B100" s="56"/>
      <c r="C100" s="85"/>
      <c r="D100" s="25"/>
      <c r="E100" s="85"/>
      <c r="F100" s="112"/>
      <c r="G100" s="112">
        <f t="shared" ref="G100" si="13">G101+G102+G103</f>
        <v>0</v>
      </c>
      <c r="H100" s="112"/>
    </row>
    <row r="101" spans="1:8" ht="15" customHeight="1">
      <c r="A101" s="47"/>
      <c r="B101" s="77"/>
      <c r="C101" s="138" t="s">
        <v>55</v>
      </c>
      <c r="D101" s="33" t="s">
        <v>82</v>
      </c>
      <c r="E101" s="91">
        <v>200</v>
      </c>
      <c r="F101" s="104">
        <v>3074.2</v>
      </c>
      <c r="G101" s="96"/>
      <c r="H101" s="104">
        <v>2414.1999999999998</v>
      </c>
    </row>
    <row r="102" spans="1:8" ht="15" customHeight="1">
      <c r="A102" s="47"/>
      <c r="B102" s="78" t="s">
        <v>100</v>
      </c>
      <c r="C102" s="129" t="s">
        <v>55</v>
      </c>
      <c r="D102" s="92" t="s">
        <v>83</v>
      </c>
      <c r="E102" s="93">
        <v>200</v>
      </c>
      <c r="F102" s="99">
        <v>7629</v>
      </c>
      <c r="G102" s="96"/>
      <c r="H102" s="99">
        <v>0</v>
      </c>
    </row>
    <row r="103" spans="1:8" ht="15" customHeight="1">
      <c r="A103" s="47"/>
      <c r="B103" s="78"/>
      <c r="C103" s="139" t="s">
        <v>55</v>
      </c>
      <c r="D103" s="31" t="s">
        <v>83</v>
      </c>
      <c r="E103" s="94">
        <v>200</v>
      </c>
      <c r="F103" s="99">
        <v>7.9</v>
      </c>
      <c r="G103" s="96"/>
      <c r="H103" s="99">
        <v>0</v>
      </c>
    </row>
    <row r="104" spans="1:8" ht="17.25" customHeight="1">
      <c r="A104" s="26" t="s">
        <v>70</v>
      </c>
      <c r="B104" s="79"/>
      <c r="C104" s="140" t="s">
        <v>59</v>
      </c>
      <c r="D104" s="32" t="s">
        <v>63</v>
      </c>
      <c r="E104" s="86">
        <v>200</v>
      </c>
      <c r="F104" s="114"/>
      <c r="H104" s="114"/>
    </row>
    <row r="105" spans="1:8">
      <c r="A105" s="27" t="s">
        <v>98</v>
      </c>
      <c r="B105" s="80"/>
      <c r="C105" s="85"/>
      <c r="D105" s="25"/>
      <c r="E105" s="85"/>
      <c r="F105" s="90">
        <f>F8+F19+F59+F99+F97</f>
        <v>33450.100000000006</v>
      </c>
      <c r="G105" s="90">
        <f>G8+G19+G59+G99+G97</f>
        <v>0</v>
      </c>
      <c r="H105" s="90">
        <f>H8+H19+H59+H99+H97</f>
        <v>10819</v>
      </c>
    </row>
    <row r="106" spans="1:8" ht="12.75" customHeight="1"/>
    <row r="107" spans="1:8">
      <c r="A107" s="117" t="s">
        <v>115</v>
      </c>
      <c r="B107" s="116"/>
      <c r="C107" s="141"/>
      <c r="D107" s="117"/>
      <c r="E107" s="89"/>
      <c r="F107" s="28"/>
      <c r="G107" s="28"/>
      <c r="H107" s="28"/>
    </row>
    <row r="108" spans="1:8" ht="6.75" customHeight="1">
      <c r="D108" s="88"/>
      <c r="E108" s="89"/>
      <c r="F108" s="28"/>
      <c r="G108" s="28"/>
      <c r="H108" s="28"/>
    </row>
    <row r="109" spans="1:8">
      <c r="D109" s="88"/>
      <c r="E109" s="89"/>
      <c r="F109" s="28"/>
      <c r="G109" s="28"/>
      <c r="H109" s="28"/>
    </row>
    <row r="110" spans="1:8" ht="8.25" customHeight="1">
      <c r="D110" s="88"/>
      <c r="E110" s="89"/>
      <c r="F110" s="28"/>
      <c r="G110" s="28"/>
      <c r="H110" s="28"/>
    </row>
    <row r="111" spans="1:8" ht="13.5" customHeight="1">
      <c r="A111" s="4" t="s">
        <v>106</v>
      </c>
      <c r="D111" s="88"/>
      <c r="E111" s="89"/>
      <c r="F111" s="28"/>
      <c r="G111" s="28"/>
      <c r="H111" s="28"/>
    </row>
    <row r="112" spans="1:8" ht="4.5" customHeight="1"/>
    <row r="113" spans="6:8">
      <c r="F113" s="115"/>
      <c r="H113" s="103"/>
    </row>
    <row r="114" spans="6:8">
      <c r="F114" s="115"/>
      <c r="H114" s="103"/>
    </row>
    <row r="115" spans="6:8">
      <c r="F115" s="115"/>
      <c r="H115" s="103"/>
    </row>
    <row r="116" spans="6:8">
      <c r="F116" s="115"/>
      <c r="H116" s="103"/>
    </row>
    <row r="117" spans="6:8">
      <c r="F117" s="115"/>
      <c r="H117" s="103"/>
    </row>
    <row r="118" spans="6:8">
      <c r="H118" s="28"/>
    </row>
  </sheetData>
  <mergeCells count="60">
    <mergeCell ref="C68:C69"/>
    <mergeCell ref="A68:A69"/>
    <mergeCell ref="G68:G69"/>
    <mergeCell ref="H68:H69"/>
    <mergeCell ref="F68:F69"/>
    <mergeCell ref="E68:E69"/>
    <mergeCell ref="D68:D69"/>
    <mergeCell ref="A3:H3"/>
    <mergeCell ref="A5:H5"/>
    <mergeCell ref="A6:H6"/>
    <mergeCell ref="G9:G10"/>
    <mergeCell ref="A62:A64"/>
    <mergeCell ref="C62:C63"/>
    <mergeCell ref="D62:D64"/>
    <mergeCell ref="E62:E63"/>
    <mergeCell ref="F62:F64"/>
    <mergeCell ref="H62:H64"/>
    <mergeCell ref="H59:H61"/>
    <mergeCell ref="A43:A44"/>
    <mergeCell ref="C43:C44"/>
    <mergeCell ref="D43:D44"/>
    <mergeCell ref="E43:E44"/>
    <mergeCell ref="F43:F44"/>
    <mergeCell ref="H43:H44"/>
    <mergeCell ref="A59:A61"/>
    <mergeCell ref="C59:C61"/>
    <mergeCell ref="D59:D61"/>
    <mergeCell ref="E59:E61"/>
    <mergeCell ref="F59:F61"/>
    <mergeCell ref="D22:D23"/>
    <mergeCell ref="E22:E23"/>
    <mergeCell ref="F22:F23"/>
    <mergeCell ref="H36:H38"/>
    <mergeCell ref="A29:A30"/>
    <mergeCell ref="C29:C30"/>
    <mergeCell ref="D29:D30"/>
    <mergeCell ref="E29:E30"/>
    <mergeCell ref="F29:F30"/>
    <mergeCell ref="H29:H30"/>
    <mergeCell ref="A36:A38"/>
    <mergeCell ref="C36:C38"/>
    <mergeCell ref="D36:D38"/>
    <mergeCell ref="E36:E38"/>
    <mergeCell ref="F36:F38"/>
    <mergeCell ref="A2:H2"/>
    <mergeCell ref="H22:H23"/>
    <mergeCell ref="H9:H10"/>
    <mergeCell ref="A14:A16"/>
    <mergeCell ref="C14:C15"/>
    <mergeCell ref="D14:D16"/>
    <mergeCell ref="E14:E16"/>
    <mergeCell ref="F14:F16"/>
    <mergeCell ref="H14:H16"/>
    <mergeCell ref="A9:A10"/>
    <mergeCell ref="C9:C10"/>
    <mergeCell ref="D9:D10"/>
    <mergeCell ref="E9:E10"/>
    <mergeCell ref="F9:F10"/>
    <mergeCell ref="A22:A23"/>
    <mergeCell ref="C22:C23"/>
  </mergeCells>
  <pageMargins left="0.70866141732283472" right="0.11811023622047245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Высокое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2024-07-05T10:54:13Z</cp:lastPrinted>
  <dcterms:created xsi:type="dcterms:W3CDTF">2015-03-06T04:53:28Z</dcterms:created>
  <dcterms:modified xsi:type="dcterms:W3CDTF">2024-10-08T13:25:10Z</dcterms:modified>
</cp:coreProperties>
</file>