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5" yWindow="25" windowWidth="19321" windowHeight="7488"/>
  </bookViews>
  <sheets>
    <sheet name="Высокое" sheetId="10" r:id="rId1"/>
  </sheets>
  <definedNames>
    <definedName name="_xlnm.Print_Area" localSheetId="0">Высокое!$A$1:$H$98</definedName>
  </definedNames>
  <calcPr calcId="124519"/>
</workbook>
</file>

<file path=xl/calcChain.xml><?xml version="1.0" encoding="utf-8"?>
<calcChain xmlns="http://schemas.openxmlformats.org/spreadsheetml/2006/main">
  <c r="H25" i="10"/>
  <c r="F25"/>
  <c r="F19"/>
  <c r="H63"/>
  <c r="F63"/>
  <c r="H33"/>
  <c r="F33"/>
  <c r="H84"/>
  <c r="F84"/>
  <c r="H82" l="1"/>
  <c r="F82"/>
  <c r="H78"/>
  <c r="H73"/>
  <c r="H70"/>
  <c r="H58"/>
  <c r="H52"/>
  <c r="H46"/>
  <c r="H40"/>
  <c r="H19"/>
  <c r="H12"/>
  <c r="H7"/>
  <c r="F52"/>
  <c r="H6" l="1"/>
  <c r="H17"/>
  <c r="H49"/>
  <c r="F58"/>
  <c r="H89" l="1"/>
  <c r="F73"/>
  <c r="F78" l="1"/>
  <c r="F70"/>
  <c r="F46"/>
  <c r="F40"/>
  <c r="F12"/>
  <c r="F7"/>
  <c r="F49" l="1"/>
  <c r="F17"/>
  <c r="F6"/>
  <c r="F89" l="1"/>
</calcChain>
</file>

<file path=xl/sharedStrings.xml><?xml version="1.0" encoding="utf-8"?>
<sst xmlns="http://schemas.openxmlformats.org/spreadsheetml/2006/main" count="171" uniqueCount="117">
  <si>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</si>
  <si>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</si>
  <si>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</si>
  <si>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1.2.Подпрограмма «Организация библиотечного обслуживания населения»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</si>
  <si>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</si>
  <si>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</si>
  <si>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</si>
  <si>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</si>
  <si>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2.6.Подпрограмма  «Социальная поддержка граждан»</t>
  </si>
  <si>
    <t>3. Муниципальная Программа «Развитие территории поселения»</t>
  </si>
  <si>
    <t>3.1.Подпрограмма  «Ремонт и содержание муниципальных дорог»</t>
  </si>
  <si>
    <t>ЦСР</t>
  </si>
  <si>
    <t>2.5.Подпрограмма   «Защита населения и территории поселения от чрезвычайных ситуаций и обеспечение первичных мер пожарной безопасности»</t>
  </si>
  <si>
    <t>2.8.Подпрограмма  «Финансовое обеспечение  муниципальных образований Воронежской области для исполнения переданных полномочий»</t>
  </si>
  <si>
    <t>11 1 01 00590</t>
  </si>
  <si>
    <t>16 0 00 00000</t>
  </si>
  <si>
    <t>16 1 01 92020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</si>
  <si>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</si>
  <si>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</si>
  <si>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</si>
  <si>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</si>
  <si>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</si>
  <si>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</si>
  <si>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</si>
  <si>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</si>
  <si>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</si>
  <si>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</si>
  <si>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11 2 01 85190</t>
  </si>
  <si>
    <t>19 1 01 81290</t>
  </si>
  <si>
    <t>19 1 01 S8850</t>
  </si>
  <si>
    <t>2.1. Подпрограмма «Функционирование высшего должностного лица местной администрации»</t>
  </si>
  <si>
    <t>16 3 01 00590</t>
  </si>
  <si>
    <t>19 2 01 S8670</t>
  </si>
  <si>
    <t>Рз Пр</t>
  </si>
  <si>
    <t>Вр</t>
  </si>
  <si>
    <t>0801</t>
  </si>
  <si>
    <t>0102</t>
  </si>
  <si>
    <t>11 1 01 00000</t>
  </si>
  <si>
    <t>11 2 01 00000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</si>
  <si>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</si>
  <si>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</si>
  <si>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</si>
  <si>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</si>
  <si>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</si>
  <si>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</si>
  <si>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</si>
  <si>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</si>
  <si>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</si>
  <si>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</si>
  <si>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16 5 0191430</t>
  </si>
  <si>
    <t>0314</t>
  </si>
  <si>
    <t>1001</t>
  </si>
  <si>
    <t>0412</t>
  </si>
  <si>
    <t>16 8 00 00000</t>
  </si>
  <si>
    <t>0203</t>
  </si>
  <si>
    <t>19 1 00 00000</t>
  </si>
  <si>
    <t>0409</t>
  </si>
  <si>
    <t>19 3 00 00000</t>
  </si>
  <si>
    <t>0503</t>
  </si>
  <si>
    <t>19 5 01 91220</t>
  </si>
  <si>
    <t>0107</t>
  </si>
  <si>
    <t>1101</t>
  </si>
  <si>
    <t>16 7 01 90410</t>
  </si>
  <si>
    <t>19 2 00 00000</t>
  </si>
  <si>
    <t>99 1 01 92070</t>
  </si>
  <si>
    <t>16 5 01 91430</t>
  </si>
  <si>
    <t>19 4 00 00000</t>
  </si>
  <si>
    <t>19 6 00 00000</t>
  </si>
  <si>
    <t>19 7 00 00000</t>
  </si>
  <si>
    <t>0502</t>
  </si>
  <si>
    <t>05 1 01 90390</t>
  </si>
  <si>
    <t>05 0 00 00000</t>
  </si>
  <si>
    <t>2.7.Подпрограмма  «Обеспечение условий для развития на территории поселения физической культуры и массового спорта»</t>
  </si>
  <si>
    <t xml:space="preserve"> Непрограммные расходы органов местного самоуправления</t>
  </si>
  <si>
    <t>19 4 01  90600</t>
  </si>
  <si>
    <t>19 3 02 90500</t>
  </si>
  <si>
    <t>19 6 01 90520</t>
  </si>
  <si>
    <t>19 6 02 S8910</t>
  </si>
  <si>
    <t>19 7 0188690</t>
  </si>
  <si>
    <t>199 01 90850</t>
  </si>
  <si>
    <t>198 01 L3720</t>
  </si>
  <si>
    <t>4.1 Мероприятия по повышение эффективности использования и охраны земель на территории поселения</t>
  </si>
  <si>
    <t>детская площадка внебюдж. ист.</t>
  </si>
  <si>
    <t>детская площадка  мест.бюдж.</t>
  </si>
  <si>
    <t>детская площадка областные</t>
  </si>
  <si>
    <t>4. Муниципальная программа «Использование  и охрана земель на территории  Высокинского  сельского поселения»</t>
  </si>
  <si>
    <t>софинансирование</t>
  </si>
  <si>
    <t>24 0 00 00000</t>
  </si>
  <si>
    <t>24 2 01 81290</t>
  </si>
  <si>
    <t>24 2 01  S8850</t>
  </si>
  <si>
    <t xml:space="preserve">3.8.Подпрограмма  « Осуществление градостроительной деятельности в границах поселения»                                                    </t>
  </si>
  <si>
    <t>озеленение</t>
  </si>
  <si>
    <t xml:space="preserve">19 3 F5 52430   </t>
  </si>
  <si>
    <t>нац проект</t>
  </si>
  <si>
    <t>нац проект софинансирование</t>
  </si>
  <si>
    <t>19 3 01 90700</t>
  </si>
  <si>
    <t>3.1.Подпрограмма  «Развитие сети уличного освещения»</t>
  </si>
  <si>
    <t>3.2.Подпрограмма «Благоустройство территории поселения»</t>
  </si>
  <si>
    <t xml:space="preserve">3.3.Подпрограмма «Содержание мест захоронения и ремонт военно-мемориальных объектов»  </t>
  </si>
  <si>
    <t xml:space="preserve">3.4.Подпрограмма      «Повышение энергетической эффективности и сокращение энергитических издержек»  </t>
  </si>
  <si>
    <t>3.5.Подпрограмма "Благоустройство мест массового отдыха в Высокинском сельском поселении"</t>
  </si>
  <si>
    <t xml:space="preserve">3.6.Подпрограмма «Осуществление муниципального земельного контроля  в границах поселения» </t>
  </si>
  <si>
    <t>3.7.Подпрограмма "Развитие градостроительной деятельности  в границах поселения"</t>
  </si>
  <si>
    <t>5. Муниципальная программа «Развитие транспортной системы»</t>
  </si>
  <si>
    <r>
      <t xml:space="preserve">5.2 Подпрограмма «Капитальный ремонт и ремонт автомобильных дорог общего пользования местного значения на территории Высокинского сельского поселения»                                                   </t>
    </r>
    <r>
      <rPr>
        <sz val="12"/>
        <color rgb="FF7030A0"/>
        <rFont val="Times New Roman"/>
        <family val="1"/>
        <charset val="204"/>
      </rPr>
      <t xml:space="preserve"> </t>
    </r>
  </si>
  <si>
    <t xml:space="preserve">16 2 01 S9180 </t>
  </si>
  <si>
    <t>План</t>
  </si>
  <si>
    <t>Исполнение</t>
  </si>
  <si>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ВСЕГО</t>
    </r>
  </si>
  <si>
    <t>(тыс.рублей)</t>
  </si>
  <si>
    <t>Отчет по муниципальным программам Высокинского</t>
  </si>
  <si>
    <t xml:space="preserve"> сельского поселения за 1 квартал 2022 года</t>
  </si>
  <si>
    <t xml:space="preserve">Глава Высокинского сельского поселения: </t>
  </si>
  <si>
    <t>О.А.Котлярова</t>
  </si>
  <si>
    <t>ОБ</t>
  </si>
  <si>
    <t>ФБ</t>
  </si>
  <si>
    <t>соф.</t>
  </si>
</sst>
</file>

<file path=xl/styles.xml><?xml version="1.0" encoding="utf-8"?>
<styleSheet xmlns="http://schemas.openxmlformats.org/spreadsheetml/2006/main">
  <numFmts count="2">
    <numFmt numFmtId="164" formatCode="0.0"/>
    <numFmt numFmtId="166" formatCode="#,##0.0"/>
  </numFmts>
  <fonts count="16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7030A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7"/>
      <name val="Times New Roman"/>
      <family val="1"/>
      <charset val="204"/>
    </font>
    <font>
      <sz val="12"/>
      <color theme="7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/>
    <xf numFmtId="0" fontId="0" fillId="0" borderId="0" xfId="0" applyFont="1"/>
    <xf numFmtId="0" fontId="1" fillId="0" borderId="1" xfId="0" applyFont="1" applyBorder="1" applyAlignment="1">
      <alignment wrapText="1"/>
    </xf>
    <xf numFmtId="0" fontId="3" fillId="0" borderId="0" xfId="0" applyFont="1"/>
    <xf numFmtId="0" fontId="5" fillId="2" borderId="2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4" fillId="2" borderId="3" xfId="0" applyFont="1" applyFill="1" applyBorder="1" applyAlignment="1">
      <alignment horizontal="right" wrapText="1"/>
    </xf>
    <xf numFmtId="0" fontId="6" fillId="2" borderId="3" xfId="0" applyFont="1" applyFill="1" applyBorder="1" applyAlignment="1">
      <alignment horizontal="right" wrapText="1"/>
    </xf>
    <xf numFmtId="0" fontId="4" fillId="0" borderId="0" xfId="0" applyFont="1"/>
    <xf numFmtId="0" fontId="4" fillId="2" borderId="0" xfId="0" applyFont="1" applyFill="1"/>
    <xf numFmtId="0" fontId="1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0" fontId="4" fillId="2" borderId="2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right" wrapText="1"/>
    </xf>
    <xf numFmtId="0" fontId="6" fillId="0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49" fontId="7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0" xfId="0" applyFont="1"/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/>
    </xf>
    <xf numFmtId="0" fontId="4" fillId="2" borderId="2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0" fontId="11" fillId="2" borderId="2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0" fontId="9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49" fontId="7" fillId="2" borderId="3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wrapText="1"/>
    </xf>
    <xf numFmtId="3" fontId="4" fillId="2" borderId="5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3" fontId="8" fillId="2" borderId="5" xfId="0" applyNumberFormat="1" applyFont="1" applyFill="1" applyBorder="1" applyAlignment="1">
      <alignment horizontal="center" wrapText="1"/>
    </xf>
    <xf numFmtId="49" fontId="9" fillId="2" borderId="5" xfId="0" applyNumberFormat="1" applyFont="1" applyFill="1" applyBorder="1" applyAlignment="1">
      <alignment horizontal="center" wrapText="1"/>
    </xf>
    <xf numFmtId="0" fontId="4" fillId="0" borderId="0" xfId="0" applyFont="1" applyBorder="1" applyAlignment="1">
      <alignment horizontal="right"/>
    </xf>
    <xf numFmtId="0" fontId="4" fillId="2" borderId="2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wrapText="1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166" fontId="7" fillId="2" borderId="3" xfId="0" applyNumberFormat="1" applyFont="1" applyFill="1" applyBorder="1" applyAlignment="1"/>
    <xf numFmtId="166" fontId="4" fillId="0" borderId="0" xfId="0" applyNumberFormat="1" applyFont="1"/>
    <xf numFmtId="166" fontId="4" fillId="2" borderId="2" xfId="0" applyNumberFormat="1" applyFont="1" applyFill="1" applyBorder="1" applyAlignment="1"/>
    <xf numFmtId="166" fontId="4" fillId="2" borderId="3" xfId="0" applyNumberFormat="1" applyFont="1" applyFill="1" applyBorder="1" applyAlignment="1"/>
    <xf numFmtId="166" fontId="4" fillId="3" borderId="1" xfId="0" applyNumberFormat="1" applyFont="1" applyFill="1" applyBorder="1" applyAlignment="1"/>
    <xf numFmtId="166" fontId="4" fillId="3" borderId="2" xfId="0" applyNumberFormat="1" applyFont="1" applyFill="1" applyBorder="1" applyAlignment="1"/>
    <xf numFmtId="166" fontId="4" fillId="2" borderId="4" xfId="0" applyNumberFormat="1" applyFont="1" applyFill="1" applyBorder="1" applyAlignment="1"/>
    <xf numFmtId="166" fontId="7" fillId="2" borderId="1" xfId="0" applyNumberFormat="1" applyFont="1" applyFill="1" applyBorder="1" applyAlignment="1"/>
    <xf numFmtId="166" fontId="1" fillId="2" borderId="2" xfId="0" applyNumberFormat="1" applyFont="1" applyFill="1" applyBorder="1" applyAlignment="1"/>
    <xf numFmtId="166" fontId="1" fillId="2" borderId="3" xfId="0" applyNumberFormat="1" applyFont="1" applyFill="1" applyBorder="1" applyAlignment="1"/>
    <xf numFmtId="166" fontId="1" fillId="3" borderId="1" xfId="0" applyNumberFormat="1" applyFont="1" applyFill="1" applyBorder="1" applyAlignment="1"/>
    <xf numFmtId="166" fontId="6" fillId="3" borderId="1" xfId="0" applyNumberFormat="1" applyFont="1" applyFill="1" applyBorder="1" applyAlignment="1"/>
    <xf numFmtId="166" fontId="6" fillId="0" borderId="0" xfId="0" applyNumberFormat="1" applyFont="1"/>
    <xf numFmtId="166" fontId="4" fillId="2" borderId="1" xfId="0" applyNumberFormat="1" applyFont="1" applyFill="1" applyBorder="1" applyAlignment="1"/>
    <xf numFmtId="166" fontId="4" fillId="3" borderId="3" xfId="0" applyNumberFormat="1" applyFont="1" applyFill="1" applyBorder="1" applyAlignment="1"/>
    <xf numFmtId="166" fontId="4" fillId="3" borderId="1" xfId="0" applyNumberFormat="1" applyFont="1" applyFill="1" applyBorder="1" applyAlignment="1">
      <alignment horizontal="right" vertical="center"/>
    </xf>
    <xf numFmtId="166" fontId="6" fillId="2" borderId="1" xfId="0" applyNumberFormat="1" applyFont="1" applyFill="1" applyBorder="1" applyAlignment="1"/>
    <xf numFmtId="166" fontId="9" fillId="2" borderId="1" xfId="0" applyNumberFormat="1" applyFont="1" applyFill="1" applyBorder="1" applyAlignment="1"/>
    <xf numFmtId="166" fontId="8" fillId="3" borderId="2" xfId="0" applyNumberFormat="1" applyFont="1" applyFill="1" applyBorder="1" applyAlignment="1"/>
    <xf numFmtId="166" fontId="8" fillId="3" borderId="1" xfId="0" applyNumberFormat="1" applyFont="1" applyFill="1" applyBorder="1" applyAlignment="1"/>
    <xf numFmtId="166" fontId="8" fillId="0" borderId="0" xfId="0" applyNumberFormat="1" applyFont="1"/>
    <xf numFmtId="166" fontId="1" fillId="2" borderId="1" xfId="0" applyNumberFormat="1" applyFont="1" applyFill="1" applyBorder="1" applyAlignment="1"/>
    <xf numFmtId="166" fontId="4" fillId="2" borderId="1" xfId="0" applyNumberFormat="1" applyFont="1" applyFill="1" applyBorder="1" applyAlignment="1"/>
    <xf numFmtId="166" fontId="4" fillId="2" borderId="0" xfId="0" applyNumberFormat="1" applyFont="1" applyFill="1"/>
    <xf numFmtId="166" fontId="6" fillId="2" borderId="0" xfId="0" applyNumberFormat="1" applyFont="1" applyFill="1"/>
    <xf numFmtId="166" fontId="7" fillId="3" borderId="1" xfId="0" applyNumberFormat="1" applyFont="1" applyFill="1" applyBorder="1" applyAlignment="1"/>
    <xf numFmtId="166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1"/>
  <sheetViews>
    <sheetView tabSelected="1" zoomScaleSheetLayoutView="100" workbookViewId="0">
      <selection activeCell="H22" sqref="H22"/>
    </sheetView>
  </sheetViews>
  <sheetFormatPr defaultRowHeight="15.65"/>
  <cols>
    <col min="1" max="1" width="62.21875" style="10" customWidth="1"/>
    <col min="2" max="2" width="5.109375" style="10" customWidth="1"/>
    <col min="3" max="3" width="7.5546875" style="10" customWidth="1"/>
    <col min="4" max="4" width="19.109375" style="10" customWidth="1"/>
    <col min="5" max="5" width="5.6640625" style="10" customWidth="1"/>
    <col min="6" max="6" width="13" style="10" customWidth="1"/>
    <col min="7" max="7" width="16.33203125" style="10" hidden="1" customWidth="1"/>
    <col min="8" max="8" width="12.6640625" style="10" customWidth="1"/>
  </cols>
  <sheetData>
    <row r="1" spans="1:8">
      <c r="C1" s="11"/>
      <c r="D1" s="11"/>
      <c r="E1" s="11"/>
      <c r="F1" s="11"/>
      <c r="H1" s="11"/>
    </row>
    <row r="2" spans="1:8" ht="17.55">
      <c r="A2" s="135" t="s">
        <v>110</v>
      </c>
      <c r="B2" s="135"/>
      <c r="C2" s="135"/>
      <c r="D2" s="135"/>
      <c r="E2" s="135"/>
      <c r="F2" s="135"/>
    </row>
    <row r="3" spans="1:8" ht="17.55">
      <c r="A3" s="136" t="s">
        <v>111</v>
      </c>
      <c r="B3" s="136"/>
      <c r="C3" s="136"/>
      <c r="D3" s="136"/>
      <c r="E3" s="136"/>
      <c r="F3" s="136"/>
    </row>
    <row r="4" spans="1:8" s="1" customFormat="1">
      <c r="A4" s="51"/>
      <c r="B4" s="51"/>
      <c r="C4" s="51"/>
      <c r="D4" s="51"/>
      <c r="E4" s="51"/>
      <c r="F4" s="51"/>
      <c r="G4" s="52"/>
      <c r="H4" s="114" t="s">
        <v>109</v>
      </c>
    </row>
    <row r="5" spans="1:8">
      <c r="A5" s="88" t="s">
        <v>0</v>
      </c>
      <c r="B5" s="88"/>
      <c r="C5" s="89" t="s">
        <v>33</v>
      </c>
      <c r="D5" s="12" t="s">
        <v>11</v>
      </c>
      <c r="E5" s="12" t="s">
        <v>34</v>
      </c>
      <c r="F5" s="89" t="s">
        <v>106</v>
      </c>
      <c r="G5" s="90"/>
      <c r="H5" s="89" t="s">
        <v>107</v>
      </c>
    </row>
    <row r="6" spans="1:8" ht="31.3">
      <c r="A6" s="53" t="s">
        <v>1</v>
      </c>
      <c r="B6" s="54"/>
      <c r="C6" s="91"/>
      <c r="D6" s="87" t="s">
        <v>26</v>
      </c>
      <c r="E6" s="87"/>
      <c r="F6" s="137">
        <f>F7+F12</f>
        <v>2364.5</v>
      </c>
      <c r="G6" s="138"/>
      <c r="H6" s="137">
        <f>H7+H12</f>
        <v>416.5</v>
      </c>
    </row>
    <row r="7" spans="1:8">
      <c r="A7" s="132" t="s">
        <v>2</v>
      </c>
      <c r="B7" s="55"/>
      <c r="C7" s="117"/>
      <c r="D7" s="123" t="s">
        <v>37</v>
      </c>
      <c r="E7" s="123"/>
      <c r="F7" s="139">
        <f>F9+F10+F11</f>
        <v>2364.5</v>
      </c>
      <c r="G7" s="138"/>
      <c r="H7" s="139">
        <f>H9+H10+H11</f>
        <v>416.5</v>
      </c>
    </row>
    <row r="8" spans="1:8">
      <c r="A8" s="132"/>
      <c r="B8" s="56"/>
      <c r="C8" s="122"/>
      <c r="D8" s="124"/>
      <c r="E8" s="124"/>
      <c r="F8" s="140"/>
      <c r="G8" s="138"/>
      <c r="H8" s="140"/>
    </row>
    <row r="9" spans="1:8">
      <c r="A9" s="14"/>
      <c r="B9" s="57"/>
      <c r="C9" s="92" t="s">
        <v>35</v>
      </c>
      <c r="D9" s="15" t="s">
        <v>14</v>
      </c>
      <c r="E9" s="15">
        <v>100</v>
      </c>
      <c r="F9" s="141">
        <v>1278.5999999999999</v>
      </c>
      <c r="G9" s="138"/>
      <c r="H9" s="141">
        <v>263.2</v>
      </c>
    </row>
    <row r="10" spans="1:8">
      <c r="A10" s="7"/>
      <c r="B10" s="58"/>
      <c r="C10" s="92" t="s">
        <v>35</v>
      </c>
      <c r="D10" s="15" t="s">
        <v>14</v>
      </c>
      <c r="E10" s="15">
        <v>200</v>
      </c>
      <c r="F10" s="141">
        <v>1060.9000000000001</v>
      </c>
      <c r="G10" s="138"/>
      <c r="H10" s="141">
        <v>137.30000000000001</v>
      </c>
    </row>
    <row r="11" spans="1:8">
      <c r="A11" s="17"/>
      <c r="B11" s="55"/>
      <c r="C11" s="92" t="s">
        <v>35</v>
      </c>
      <c r="D11" s="15" t="s">
        <v>14</v>
      </c>
      <c r="E11" s="15">
        <v>800</v>
      </c>
      <c r="F11" s="142">
        <v>25</v>
      </c>
      <c r="G11" s="138"/>
      <c r="H11" s="142">
        <v>16</v>
      </c>
    </row>
    <row r="12" spans="1:8" ht="18.8" hidden="1" customHeight="1">
      <c r="A12" s="115" t="s">
        <v>3</v>
      </c>
      <c r="B12" s="55"/>
      <c r="C12" s="117"/>
      <c r="D12" s="119" t="s">
        <v>38</v>
      </c>
      <c r="E12" s="119"/>
      <c r="F12" s="139">
        <f>F15+F16</f>
        <v>0</v>
      </c>
      <c r="G12" s="138"/>
      <c r="H12" s="139">
        <f>H15+H16</f>
        <v>0</v>
      </c>
    </row>
    <row r="13" spans="1:8" ht="18.8" hidden="1" customHeight="1">
      <c r="A13" s="116"/>
      <c r="B13" s="59"/>
      <c r="C13" s="118"/>
      <c r="D13" s="120"/>
      <c r="E13" s="120"/>
      <c r="F13" s="143"/>
      <c r="G13" s="138"/>
      <c r="H13" s="143"/>
    </row>
    <row r="14" spans="1:8" ht="18.8" hidden="1" customHeight="1">
      <c r="A14" s="116"/>
      <c r="B14" s="59"/>
      <c r="C14" s="93"/>
      <c r="D14" s="134"/>
      <c r="E14" s="134"/>
      <c r="F14" s="140"/>
      <c r="G14" s="138"/>
      <c r="H14" s="140"/>
    </row>
    <row r="15" spans="1:8" hidden="1">
      <c r="A15" s="14"/>
      <c r="B15" s="57"/>
      <c r="C15" s="92" t="s">
        <v>35</v>
      </c>
      <c r="D15" s="18" t="s">
        <v>27</v>
      </c>
      <c r="E15" s="18">
        <v>100</v>
      </c>
      <c r="F15" s="141"/>
      <c r="G15" s="138"/>
      <c r="H15" s="141"/>
    </row>
    <row r="16" spans="1:8" hidden="1">
      <c r="A16" s="19"/>
      <c r="B16" s="56"/>
      <c r="C16" s="94" t="s">
        <v>35</v>
      </c>
      <c r="D16" s="18" t="s">
        <v>27</v>
      </c>
      <c r="E16" s="18">
        <v>200</v>
      </c>
      <c r="F16" s="141"/>
      <c r="G16" s="138"/>
      <c r="H16" s="141"/>
    </row>
    <row r="17" spans="1:8" ht="31.3">
      <c r="A17" s="20" t="s">
        <v>4</v>
      </c>
      <c r="B17" s="60"/>
      <c r="C17" s="95"/>
      <c r="D17" s="13" t="s">
        <v>15</v>
      </c>
      <c r="E17" s="13"/>
      <c r="F17" s="144">
        <f>F18+F19+F25+F33+F40+F44+F45+F46</f>
        <v>6098.5</v>
      </c>
      <c r="G17" s="138"/>
      <c r="H17" s="144">
        <f>H18+H19+H25+H33+H40+H44+H45+H46</f>
        <v>1004.6</v>
      </c>
    </row>
    <row r="18" spans="1:8" ht="31.3">
      <c r="A18" s="14" t="s">
        <v>30</v>
      </c>
      <c r="B18" s="57"/>
      <c r="C18" s="96" t="s">
        <v>36</v>
      </c>
      <c r="D18" s="15" t="s">
        <v>16</v>
      </c>
      <c r="E18" s="15">
        <v>100</v>
      </c>
      <c r="F18" s="141">
        <v>976</v>
      </c>
      <c r="G18" s="138"/>
      <c r="H18" s="141">
        <v>192.8</v>
      </c>
    </row>
    <row r="19" spans="1:8">
      <c r="A19" s="115" t="s">
        <v>5</v>
      </c>
      <c r="B19" s="55"/>
      <c r="C19" s="117"/>
      <c r="D19" s="123" t="s">
        <v>41</v>
      </c>
      <c r="E19" s="123"/>
      <c r="F19" s="145">
        <f>F21+F22+F24+F23</f>
        <v>1995.1</v>
      </c>
      <c r="G19" s="138"/>
      <c r="H19" s="145">
        <f>H21+H22+H24</f>
        <v>192.3</v>
      </c>
    </row>
    <row r="20" spans="1:8">
      <c r="A20" s="121"/>
      <c r="B20" s="56"/>
      <c r="C20" s="122"/>
      <c r="D20" s="124"/>
      <c r="E20" s="124"/>
      <c r="F20" s="146"/>
      <c r="G20" s="138"/>
      <c r="H20" s="146"/>
    </row>
    <row r="21" spans="1:8">
      <c r="A21" s="19"/>
      <c r="B21" s="56"/>
      <c r="C21" s="94" t="s">
        <v>39</v>
      </c>
      <c r="D21" s="15" t="s">
        <v>17</v>
      </c>
      <c r="E21" s="15">
        <v>100</v>
      </c>
      <c r="F21" s="147">
        <v>746</v>
      </c>
      <c r="G21" s="138"/>
      <c r="H21" s="147">
        <v>143.80000000000001</v>
      </c>
    </row>
    <row r="22" spans="1:8">
      <c r="A22" s="8"/>
      <c r="B22" s="56"/>
      <c r="C22" s="94" t="s">
        <v>39</v>
      </c>
      <c r="D22" s="15" t="s">
        <v>17</v>
      </c>
      <c r="E22" s="15">
        <v>200</v>
      </c>
      <c r="F22" s="147">
        <v>244.1</v>
      </c>
      <c r="G22" s="138"/>
      <c r="H22" s="147">
        <v>48.5</v>
      </c>
    </row>
    <row r="23" spans="1:8" s="1" customFormat="1">
      <c r="A23" s="9"/>
      <c r="B23" s="61" t="s">
        <v>114</v>
      </c>
      <c r="C23" s="97" t="s">
        <v>39</v>
      </c>
      <c r="D23" s="21" t="s">
        <v>105</v>
      </c>
      <c r="E23" s="21">
        <v>200</v>
      </c>
      <c r="F23" s="148">
        <v>1000</v>
      </c>
      <c r="G23" s="138"/>
      <c r="H23" s="147"/>
    </row>
    <row r="24" spans="1:8">
      <c r="A24" s="19"/>
      <c r="B24" s="56"/>
      <c r="C24" s="94" t="s">
        <v>39</v>
      </c>
      <c r="D24" s="15" t="s">
        <v>17</v>
      </c>
      <c r="E24" s="15">
        <v>800</v>
      </c>
      <c r="F24" s="147">
        <v>5</v>
      </c>
      <c r="G24" s="138"/>
      <c r="H24" s="147"/>
    </row>
    <row r="25" spans="1:8">
      <c r="A25" s="132" t="s">
        <v>6</v>
      </c>
      <c r="B25" s="55"/>
      <c r="C25" s="117"/>
      <c r="D25" s="123" t="s">
        <v>40</v>
      </c>
      <c r="E25" s="123"/>
      <c r="F25" s="145">
        <f>F27+F28+F32+F31+F30+F29</f>
        <v>2276.3000000000002</v>
      </c>
      <c r="G25" s="138"/>
      <c r="H25" s="145">
        <f>H27+H28+H32+H31+H30+H29</f>
        <v>433.6</v>
      </c>
    </row>
    <row r="26" spans="1:8">
      <c r="A26" s="132"/>
      <c r="B26" s="56"/>
      <c r="C26" s="122"/>
      <c r="D26" s="124"/>
      <c r="E26" s="124"/>
      <c r="F26" s="146"/>
      <c r="G26" s="138"/>
      <c r="H26" s="146"/>
    </row>
    <row r="27" spans="1:8">
      <c r="A27" s="14"/>
      <c r="B27" s="57"/>
      <c r="C27" s="92" t="s">
        <v>42</v>
      </c>
      <c r="D27" s="15" t="s">
        <v>31</v>
      </c>
      <c r="E27" s="15">
        <v>100</v>
      </c>
      <c r="F27" s="147">
        <v>1558</v>
      </c>
      <c r="G27" s="138"/>
      <c r="H27" s="147">
        <v>338.6</v>
      </c>
    </row>
    <row r="28" spans="1:8">
      <c r="A28" s="7"/>
      <c r="B28" s="58"/>
      <c r="C28" s="92" t="s">
        <v>42</v>
      </c>
      <c r="D28" s="15" t="s">
        <v>31</v>
      </c>
      <c r="E28" s="15">
        <v>200</v>
      </c>
      <c r="F28" s="147">
        <v>607.5</v>
      </c>
      <c r="G28" s="138"/>
      <c r="H28" s="147">
        <v>94.2</v>
      </c>
    </row>
    <row r="29" spans="1:8" s="1" customFormat="1">
      <c r="A29" s="7"/>
      <c r="B29" s="58"/>
      <c r="C29" s="92" t="s">
        <v>42</v>
      </c>
      <c r="D29" s="15" t="s">
        <v>31</v>
      </c>
      <c r="E29" s="15">
        <v>800</v>
      </c>
      <c r="F29" s="147">
        <v>0.8</v>
      </c>
      <c r="G29" s="138"/>
      <c r="H29" s="147">
        <v>0.8</v>
      </c>
    </row>
    <row r="30" spans="1:8" s="4" customFormat="1">
      <c r="A30" s="22"/>
      <c r="B30" s="62"/>
      <c r="C30" s="98"/>
      <c r="D30" s="21"/>
      <c r="E30" s="21"/>
      <c r="F30" s="148"/>
      <c r="G30" s="149"/>
      <c r="H30" s="148"/>
    </row>
    <row r="31" spans="1:8" s="1" customFormat="1">
      <c r="A31" s="14"/>
      <c r="B31" s="57"/>
      <c r="C31" s="92" t="s">
        <v>42</v>
      </c>
      <c r="D31" s="15" t="s">
        <v>43</v>
      </c>
      <c r="E31" s="15">
        <v>200</v>
      </c>
      <c r="F31" s="147">
        <v>100</v>
      </c>
      <c r="G31" s="138"/>
      <c r="H31" s="147"/>
    </row>
    <row r="32" spans="1:8">
      <c r="A32" s="14"/>
      <c r="B32" s="57"/>
      <c r="C32" s="92" t="s">
        <v>42</v>
      </c>
      <c r="D32" s="15" t="s">
        <v>43</v>
      </c>
      <c r="E32" s="15">
        <v>800</v>
      </c>
      <c r="F32" s="147">
        <v>10</v>
      </c>
      <c r="G32" s="138"/>
      <c r="H32" s="147"/>
    </row>
    <row r="33" spans="1:8">
      <c r="A33" s="132" t="s">
        <v>7</v>
      </c>
      <c r="B33" s="55"/>
      <c r="C33" s="117"/>
      <c r="D33" s="123" t="s">
        <v>44</v>
      </c>
      <c r="E33" s="123"/>
      <c r="F33" s="150">
        <f>F36+F37+F38+F39</f>
        <v>128</v>
      </c>
      <c r="G33" s="138"/>
      <c r="H33" s="150">
        <f t="shared" ref="H33" si="0">H36+H37+H38+H39</f>
        <v>30</v>
      </c>
    </row>
    <row r="34" spans="1:8">
      <c r="A34" s="132"/>
      <c r="B34" s="59"/>
      <c r="C34" s="118"/>
      <c r="D34" s="133"/>
      <c r="E34" s="133"/>
      <c r="F34" s="150"/>
      <c r="G34" s="138"/>
      <c r="H34" s="150"/>
    </row>
    <row r="35" spans="1:8">
      <c r="A35" s="132"/>
      <c r="B35" s="56"/>
      <c r="C35" s="122"/>
      <c r="D35" s="124"/>
      <c r="E35" s="124"/>
      <c r="F35" s="150"/>
      <c r="G35" s="138"/>
      <c r="H35" s="150"/>
    </row>
    <row r="36" spans="1:8">
      <c r="A36" s="17"/>
      <c r="B36" s="55"/>
      <c r="C36" s="99" t="s">
        <v>45</v>
      </c>
      <c r="D36" s="15" t="s">
        <v>18</v>
      </c>
      <c r="E36" s="84">
        <v>800</v>
      </c>
      <c r="F36" s="142">
        <v>3</v>
      </c>
      <c r="G36" s="138"/>
      <c r="H36" s="142"/>
    </row>
    <row r="37" spans="1:8">
      <c r="A37" s="17"/>
      <c r="B37" s="55"/>
      <c r="C37" s="99" t="s">
        <v>46</v>
      </c>
      <c r="D37" s="15" t="s">
        <v>20</v>
      </c>
      <c r="E37" s="84">
        <v>700</v>
      </c>
      <c r="F37" s="142">
        <v>1</v>
      </c>
      <c r="G37" s="138"/>
      <c r="H37" s="142"/>
    </row>
    <row r="38" spans="1:8">
      <c r="A38" s="17"/>
      <c r="B38" s="55"/>
      <c r="C38" s="99" t="s">
        <v>39</v>
      </c>
      <c r="D38" s="15" t="s">
        <v>19</v>
      </c>
      <c r="E38" s="84">
        <v>500</v>
      </c>
      <c r="F38" s="142">
        <v>123</v>
      </c>
      <c r="G38" s="138"/>
      <c r="H38" s="142">
        <v>30</v>
      </c>
    </row>
    <row r="39" spans="1:8" s="1" customFormat="1">
      <c r="A39" s="17"/>
      <c r="B39" s="55"/>
      <c r="C39" s="99" t="s">
        <v>52</v>
      </c>
      <c r="D39" s="15" t="s">
        <v>19</v>
      </c>
      <c r="E39" s="84">
        <v>500</v>
      </c>
      <c r="F39" s="142">
        <v>1</v>
      </c>
      <c r="G39" s="138"/>
      <c r="H39" s="142"/>
    </row>
    <row r="40" spans="1:8">
      <c r="A40" s="115" t="s">
        <v>12</v>
      </c>
      <c r="B40" s="55"/>
      <c r="C40" s="117"/>
      <c r="D40" s="123" t="s">
        <v>47</v>
      </c>
      <c r="E40" s="123"/>
      <c r="F40" s="139">
        <f>F42+F43</f>
        <v>164.3</v>
      </c>
      <c r="G40" s="138"/>
      <c r="H40" s="139">
        <f>H42+H43</f>
        <v>27.5</v>
      </c>
    </row>
    <row r="41" spans="1:8">
      <c r="A41" s="121"/>
      <c r="B41" s="56"/>
      <c r="C41" s="122"/>
      <c r="D41" s="124"/>
      <c r="E41" s="124"/>
      <c r="F41" s="140"/>
      <c r="G41" s="138"/>
      <c r="H41" s="140"/>
    </row>
    <row r="42" spans="1:8">
      <c r="A42" s="19"/>
      <c r="B42" s="56"/>
      <c r="C42" s="94" t="s">
        <v>48</v>
      </c>
      <c r="D42" s="15" t="s">
        <v>49</v>
      </c>
      <c r="E42" s="85">
        <v>200</v>
      </c>
      <c r="F42" s="151">
        <v>15</v>
      </c>
      <c r="G42" s="138"/>
      <c r="H42" s="151"/>
    </row>
    <row r="43" spans="1:8">
      <c r="A43" s="19"/>
      <c r="B43" s="56"/>
      <c r="C43" s="94" t="s">
        <v>50</v>
      </c>
      <c r="D43" s="15" t="s">
        <v>65</v>
      </c>
      <c r="E43" s="85">
        <v>200</v>
      </c>
      <c r="F43" s="151">
        <v>149.30000000000001</v>
      </c>
      <c r="G43" s="138"/>
      <c r="H43" s="151">
        <v>27.5</v>
      </c>
    </row>
    <row r="44" spans="1:8">
      <c r="A44" s="24" t="s">
        <v>8</v>
      </c>
      <c r="B44" s="63"/>
      <c r="C44" s="92" t="s">
        <v>51</v>
      </c>
      <c r="D44" s="25" t="s">
        <v>21</v>
      </c>
      <c r="E44" s="25">
        <v>300</v>
      </c>
      <c r="F44" s="152">
        <v>293</v>
      </c>
      <c r="G44" s="138"/>
      <c r="H44" s="152">
        <v>74.099999999999994</v>
      </c>
    </row>
    <row r="45" spans="1:8" ht="31.3">
      <c r="A45" s="14" t="s">
        <v>72</v>
      </c>
      <c r="B45" s="57"/>
      <c r="C45" s="96" t="s">
        <v>61</v>
      </c>
      <c r="D45" s="15" t="s">
        <v>62</v>
      </c>
      <c r="E45" s="15">
        <v>200</v>
      </c>
      <c r="F45" s="141">
        <v>32</v>
      </c>
      <c r="G45" s="138"/>
      <c r="H45" s="141"/>
    </row>
    <row r="46" spans="1:8" ht="47">
      <c r="A46" s="14" t="s">
        <v>13</v>
      </c>
      <c r="B46" s="57"/>
      <c r="C46" s="92"/>
      <c r="D46" s="15" t="s">
        <v>53</v>
      </c>
      <c r="E46" s="15"/>
      <c r="F46" s="153">
        <f>F47+F48</f>
        <v>233.79999999999998</v>
      </c>
      <c r="G46" s="149"/>
      <c r="H46" s="153">
        <f>H47+H48</f>
        <v>54.3</v>
      </c>
    </row>
    <row r="47" spans="1:8">
      <c r="A47" s="14"/>
      <c r="B47" s="62" t="s">
        <v>115</v>
      </c>
      <c r="C47" s="92" t="s">
        <v>54</v>
      </c>
      <c r="D47" s="15" t="s">
        <v>22</v>
      </c>
      <c r="E47" s="15">
        <v>100</v>
      </c>
      <c r="F47" s="141">
        <v>217.2</v>
      </c>
      <c r="G47" s="138"/>
      <c r="H47" s="141">
        <v>54.3</v>
      </c>
    </row>
    <row r="48" spans="1:8">
      <c r="A48" s="14"/>
      <c r="B48" s="62" t="s">
        <v>115</v>
      </c>
      <c r="C48" s="92" t="s">
        <v>54</v>
      </c>
      <c r="D48" s="15" t="s">
        <v>22</v>
      </c>
      <c r="E48" s="15">
        <v>200</v>
      </c>
      <c r="F48" s="141">
        <v>16.600000000000001</v>
      </c>
      <c r="G48" s="138"/>
      <c r="H48" s="141"/>
    </row>
    <row r="49" spans="1:8">
      <c r="A49" s="125" t="s">
        <v>9</v>
      </c>
      <c r="B49" s="64"/>
      <c r="C49" s="126"/>
      <c r="D49" s="129" t="s">
        <v>23</v>
      </c>
      <c r="E49" s="129"/>
      <c r="F49" s="154">
        <f>F52+F63+F58+F70+F72+F73+F78+F80+F81</f>
        <v>6350.7</v>
      </c>
      <c r="G49" s="138"/>
      <c r="H49" s="154">
        <f>H52+H63+H58+H70+H72+H73+H78+H80+H81</f>
        <v>209.2</v>
      </c>
    </row>
    <row r="50" spans="1:8">
      <c r="A50" s="125"/>
      <c r="B50" s="65"/>
      <c r="C50" s="127"/>
      <c r="D50" s="130"/>
      <c r="E50" s="130"/>
      <c r="F50" s="154"/>
      <c r="G50" s="138"/>
      <c r="H50" s="154"/>
    </row>
    <row r="51" spans="1:8">
      <c r="A51" s="125"/>
      <c r="B51" s="66"/>
      <c r="C51" s="128"/>
      <c r="D51" s="131"/>
      <c r="E51" s="131"/>
      <c r="F51" s="154"/>
      <c r="G51" s="138"/>
      <c r="H51" s="154"/>
    </row>
    <row r="52" spans="1:8" ht="18.8" hidden="1" customHeight="1">
      <c r="A52" s="115" t="s">
        <v>10</v>
      </c>
      <c r="B52" s="55"/>
      <c r="C52" s="117"/>
      <c r="D52" s="119" t="s">
        <v>55</v>
      </c>
      <c r="E52" s="119"/>
      <c r="F52" s="139">
        <f>F55+F56+F57</f>
        <v>0</v>
      </c>
      <c r="G52" s="138"/>
      <c r="H52" s="139">
        <f>H55+H56+H57</f>
        <v>0</v>
      </c>
    </row>
    <row r="53" spans="1:8" ht="18.8" hidden="1" customHeight="1">
      <c r="A53" s="116"/>
      <c r="B53" s="59"/>
      <c r="C53" s="118"/>
      <c r="D53" s="120"/>
      <c r="E53" s="120"/>
      <c r="F53" s="143"/>
      <c r="G53" s="138"/>
      <c r="H53" s="143"/>
    </row>
    <row r="54" spans="1:8" ht="18.8" hidden="1" customHeight="1">
      <c r="A54" s="116"/>
      <c r="B54" s="59"/>
      <c r="C54" s="93"/>
      <c r="D54" s="120"/>
      <c r="E54" s="86"/>
      <c r="F54" s="143"/>
      <c r="G54" s="138"/>
      <c r="H54" s="143"/>
    </row>
    <row r="55" spans="1:8" hidden="1">
      <c r="A55" s="16"/>
      <c r="B55" s="57"/>
      <c r="C55" s="92" t="s">
        <v>56</v>
      </c>
      <c r="D55" s="15" t="s">
        <v>28</v>
      </c>
      <c r="E55" s="15">
        <v>200</v>
      </c>
      <c r="F55" s="141"/>
      <c r="G55" s="138"/>
      <c r="H55" s="141"/>
    </row>
    <row r="56" spans="1:8" hidden="1">
      <c r="A56" s="26"/>
      <c r="B56" s="26"/>
      <c r="C56" s="92" t="s">
        <v>56</v>
      </c>
      <c r="D56" s="21" t="s">
        <v>29</v>
      </c>
      <c r="E56" s="15">
        <v>200</v>
      </c>
      <c r="F56" s="148"/>
      <c r="G56" s="138"/>
      <c r="H56" s="148"/>
    </row>
    <row r="57" spans="1:8" s="2" customFormat="1" hidden="1">
      <c r="A57" s="27" t="s">
        <v>86</v>
      </c>
      <c r="B57" s="67"/>
      <c r="C57" s="100" t="s">
        <v>56</v>
      </c>
      <c r="D57" s="18" t="s">
        <v>29</v>
      </c>
      <c r="E57" s="18">
        <v>200</v>
      </c>
      <c r="F57" s="155"/>
      <c r="G57" s="138"/>
      <c r="H57" s="155"/>
    </row>
    <row r="58" spans="1:8">
      <c r="A58" s="115" t="s">
        <v>96</v>
      </c>
      <c r="B58" s="55"/>
      <c r="C58" s="117"/>
      <c r="D58" s="123" t="s">
        <v>63</v>
      </c>
      <c r="E58" s="123"/>
      <c r="F58" s="145">
        <f>F60+F61+F62</f>
        <v>726.5</v>
      </c>
      <c r="G58" s="138"/>
      <c r="H58" s="145">
        <f>H60+H61+H62</f>
        <v>161.5</v>
      </c>
    </row>
    <row r="59" spans="1:8">
      <c r="A59" s="121"/>
      <c r="B59" s="56"/>
      <c r="C59" s="122"/>
      <c r="D59" s="124"/>
      <c r="E59" s="124"/>
      <c r="F59" s="146"/>
      <c r="G59" s="138"/>
      <c r="H59" s="146"/>
    </row>
    <row r="60" spans="1:8">
      <c r="A60" s="14"/>
      <c r="B60" s="57"/>
      <c r="C60" s="92" t="s">
        <v>58</v>
      </c>
      <c r="D60" s="15" t="s">
        <v>24</v>
      </c>
      <c r="E60" s="15">
        <v>200</v>
      </c>
      <c r="F60" s="147">
        <v>612.6</v>
      </c>
      <c r="G60" s="138"/>
      <c r="H60" s="147">
        <v>161.5</v>
      </c>
    </row>
    <row r="61" spans="1:8">
      <c r="A61" s="28"/>
      <c r="B61" s="68" t="s">
        <v>114</v>
      </c>
      <c r="C61" s="92" t="s">
        <v>58</v>
      </c>
      <c r="D61" s="21" t="s">
        <v>32</v>
      </c>
      <c r="E61" s="15">
        <v>200</v>
      </c>
      <c r="F61" s="148">
        <v>103.5</v>
      </c>
      <c r="G61" s="138"/>
      <c r="H61" s="148"/>
    </row>
    <row r="62" spans="1:8" s="1" customFormat="1">
      <c r="A62" s="29"/>
      <c r="B62" s="69" t="s">
        <v>116</v>
      </c>
      <c r="C62" s="92" t="s">
        <v>58</v>
      </c>
      <c r="D62" s="18" t="s">
        <v>32</v>
      </c>
      <c r="E62" s="15">
        <v>200</v>
      </c>
      <c r="F62" s="156">
        <v>10.4</v>
      </c>
      <c r="G62" s="157"/>
      <c r="H62" s="156"/>
    </row>
    <row r="63" spans="1:8">
      <c r="A63" s="17" t="s">
        <v>97</v>
      </c>
      <c r="B63" s="55"/>
      <c r="C63" s="99"/>
      <c r="D63" s="15" t="s">
        <v>57</v>
      </c>
      <c r="E63" s="15"/>
      <c r="F63" s="158">
        <f>F64+F66+F69+F67+F68+F65</f>
        <v>4977.2</v>
      </c>
      <c r="G63" s="138"/>
      <c r="H63" s="158">
        <f t="shared" ref="H63" si="1">H64+H66+H69+H67+H68+H65</f>
        <v>28.5</v>
      </c>
    </row>
    <row r="64" spans="1:8">
      <c r="A64" s="5"/>
      <c r="B64" s="70"/>
      <c r="C64" s="99" t="s">
        <v>58</v>
      </c>
      <c r="D64" s="15" t="s">
        <v>25</v>
      </c>
      <c r="E64" s="15">
        <v>200</v>
      </c>
      <c r="F64" s="141">
        <v>693.2</v>
      </c>
      <c r="G64" s="138"/>
      <c r="H64" s="141">
        <v>13.5</v>
      </c>
    </row>
    <row r="65" spans="1:8" s="1" customFormat="1">
      <c r="A65" s="6" t="s">
        <v>91</v>
      </c>
      <c r="B65" s="55"/>
      <c r="C65" s="99" t="s">
        <v>58</v>
      </c>
      <c r="D65" s="15" t="s">
        <v>95</v>
      </c>
      <c r="E65" s="15">
        <v>200</v>
      </c>
      <c r="F65" s="141">
        <v>45</v>
      </c>
      <c r="G65" s="138"/>
      <c r="H65" s="141"/>
    </row>
    <row r="66" spans="1:8" s="1" customFormat="1">
      <c r="A66" s="6"/>
      <c r="B66" s="55"/>
      <c r="C66" s="99" t="s">
        <v>69</v>
      </c>
      <c r="D66" s="15" t="s">
        <v>75</v>
      </c>
      <c r="E66" s="15">
        <v>200</v>
      </c>
      <c r="F66" s="141">
        <v>4239</v>
      </c>
      <c r="G66" s="138"/>
      <c r="H66" s="141">
        <v>15</v>
      </c>
    </row>
    <row r="67" spans="1:8" s="1" customFormat="1" hidden="1">
      <c r="A67" s="30" t="s">
        <v>93</v>
      </c>
      <c r="B67" s="71"/>
      <c r="C67" s="101" t="s">
        <v>69</v>
      </c>
      <c r="D67" s="21" t="s">
        <v>92</v>
      </c>
      <c r="E67" s="21">
        <v>400</v>
      </c>
      <c r="F67" s="148"/>
      <c r="G67" s="149"/>
      <c r="H67" s="148"/>
    </row>
    <row r="68" spans="1:8" s="1" customFormat="1" hidden="1">
      <c r="A68" s="30" t="s">
        <v>94</v>
      </c>
      <c r="B68" s="71"/>
      <c r="C68" s="99" t="s">
        <v>69</v>
      </c>
      <c r="D68" s="15" t="s">
        <v>92</v>
      </c>
      <c r="E68" s="15">
        <v>400</v>
      </c>
      <c r="F68" s="141"/>
      <c r="G68" s="138"/>
      <c r="H68" s="141"/>
    </row>
    <row r="69" spans="1:8" s="1" customFormat="1" hidden="1">
      <c r="A69" s="6"/>
      <c r="B69" s="55"/>
      <c r="C69" s="99"/>
      <c r="D69" s="15"/>
      <c r="E69" s="15"/>
      <c r="F69" s="141"/>
      <c r="G69" s="138"/>
      <c r="H69" s="141"/>
    </row>
    <row r="70" spans="1:8" ht="31.3">
      <c r="A70" s="14" t="s">
        <v>98</v>
      </c>
      <c r="B70" s="55"/>
      <c r="C70" s="99"/>
      <c r="D70" s="15" t="s">
        <v>66</v>
      </c>
      <c r="E70" s="15"/>
      <c r="F70" s="159">
        <f>F71</f>
        <v>90</v>
      </c>
      <c r="G70" s="138"/>
      <c r="H70" s="159">
        <f>H71</f>
        <v>0</v>
      </c>
    </row>
    <row r="71" spans="1:8">
      <c r="A71" s="14"/>
      <c r="B71" s="57"/>
      <c r="C71" s="92" t="s">
        <v>58</v>
      </c>
      <c r="D71" s="15" t="s">
        <v>74</v>
      </c>
      <c r="E71" s="15">
        <v>200</v>
      </c>
      <c r="F71" s="141">
        <v>90</v>
      </c>
      <c r="G71" s="138"/>
      <c r="H71" s="141"/>
    </row>
    <row r="72" spans="1:8" s="1" customFormat="1" ht="31.3">
      <c r="A72" s="14" t="s">
        <v>99</v>
      </c>
      <c r="B72" s="57"/>
      <c r="C72" s="96" t="s">
        <v>58</v>
      </c>
      <c r="D72" s="15" t="s">
        <v>59</v>
      </c>
      <c r="E72" s="15">
        <v>200</v>
      </c>
      <c r="F72" s="141">
        <v>350</v>
      </c>
      <c r="G72" s="138"/>
      <c r="H72" s="141">
        <v>19.2</v>
      </c>
    </row>
    <row r="73" spans="1:8" ht="31.3">
      <c r="A73" s="24" t="s">
        <v>100</v>
      </c>
      <c r="B73" s="63"/>
      <c r="C73" s="92"/>
      <c r="D73" s="15" t="s">
        <v>67</v>
      </c>
      <c r="E73" s="15"/>
      <c r="F73" s="159">
        <f>F74+F75+F76+F77</f>
        <v>157</v>
      </c>
      <c r="G73" s="138"/>
      <c r="H73" s="159">
        <f>H74+H75+H76+H77</f>
        <v>0</v>
      </c>
    </row>
    <row r="74" spans="1:8">
      <c r="A74" s="14"/>
      <c r="B74" s="57"/>
      <c r="C74" s="92" t="s">
        <v>52</v>
      </c>
      <c r="D74" s="31" t="s">
        <v>76</v>
      </c>
      <c r="E74" s="15">
        <v>200</v>
      </c>
      <c r="F74" s="141">
        <v>157</v>
      </c>
      <c r="G74" s="138"/>
      <c r="H74" s="141"/>
    </row>
    <row r="75" spans="1:8" hidden="1">
      <c r="A75" s="32" t="s">
        <v>84</v>
      </c>
      <c r="B75" s="72"/>
      <c r="C75" s="92" t="s">
        <v>52</v>
      </c>
      <c r="D75" s="33" t="s">
        <v>77</v>
      </c>
      <c r="E75" s="15">
        <v>200</v>
      </c>
      <c r="F75" s="148"/>
      <c r="G75" s="138"/>
      <c r="H75" s="148"/>
    </row>
    <row r="76" spans="1:8" hidden="1">
      <c r="A76" s="32" t="s">
        <v>83</v>
      </c>
      <c r="B76" s="72"/>
      <c r="C76" s="92" t="s">
        <v>52</v>
      </c>
      <c r="D76" s="31" t="s">
        <v>77</v>
      </c>
      <c r="E76" s="15">
        <v>200</v>
      </c>
      <c r="F76" s="141"/>
      <c r="G76" s="138"/>
      <c r="H76" s="141"/>
    </row>
    <row r="77" spans="1:8" s="1" customFormat="1" hidden="1">
      <c r="A77" s="32" t="s">
        <v>82</v>
      </c>
      <c r="B77" s="72"/>
      <c r="C77" s="92" t="s">
        <v>52</v>
      </c>
      <c r="D77" s="31" t="s">
        <v>77</v>
      </c>
      <c r="E77" s="15">
        <v>200</v>
      </c>
      <c r="F77" s="141"/>
      <c r="G77" s="138"/>
      <c r="H77" s="141"/>
    </row>
    <row r="78" spans="1:8" ht="31.3">
      <c r="A78" s="24" t="s">
        <v>101</v>
      </c>
      <c r="B78" s="63"/>
      <c r="C78" s="92"/>
      <c r="D78" s="18" t="s">
        <v>68</v>
      </c>
      <c r="E78" s="18"/>
      <c r="F78" s="159">
        <f>F79</f>
        <v>0</v>
      </c>
      <c r="G78" s="138"/>
      <c r="H78" s="159">
        <f>H79</f>
        <v>0</v>
      </c>
    </row>
    <row r="79" spans="1:8" hidden="1">
      <c r="A79" s="14"/>
      <c r="B79" s="57"/>
      <c r="C79" s="92" t="s">
        <v>52</v>
      </c>
      <c r="D79" s="18" t="s">
        <v>78</v>
      </c>
      <c r="E79" s="18">
        <v>200</v>
      </c>
      <c r="F79" s="141"/>
      <c r="G79" s="138"/>
      <c r="H79" s="141"/>
    </row>
    <row r="80" spans="1:8" s="1" customFormat="1" ht="31.3" hidden="1">
      <c r="A80" s="14" t="s">
        <v>90</v>
      </c>
      <c r="B80" s="73"/>
      <c r="C80" s="102" t="s">
        <v>52</v>
      </c>
      <c r="D80" s="34" t="s">
        <v>80</v>
      </c>
      <c r="E80" s="34">
        <v>400</v>
      </c>
      <c r="F80" s="141"/>
      <c r="G80" s="138"/>
      <c r="H80" s="141"/>
    </row>
    <row r="81" spans="1:8" s="1" customFormat="1" ht="31.3">
      <c r="A81" s="24" t="s">
        <v>102</v>
      </c>
      <c r="B81" s="74"/>
      <c r="C81" s="102" t="s">
        <v>52</v>
      </c>
      <c r="D81" s="34" t="s">
        <v>79</v>
      </c>
      <c r="E81" s="34">
        <v>200</v>
      </c>
      <c r="F81" s="141">
        <v>50</v>
      </c>
      <c r="G81" s="138"/>
      <c r="H81" s="141"/>
    </row>
    <row r="82" spans="1:8" ht="31.3">
      <c r="A82" s="35" t="s">
        <v>85</v>
      </c>
      <c r="B82" s="75"/>
      <c r="C82" s="103"/>
      <c r="D82" s="36" t="s">
        <v>71</v>
      </c>
      <c r="E82" s="104"/>
      <c r="F82" s="144">
        <f>F83</f>
        <v>15</v>
      </c>
      <c r="G82" s="160"/>
      <c r="H82" s="144">
        <f>H83</f>
        <v>0</v>
      </c>
    </row>
    <row r="83" spans="1:8" ht="31.3">
      <c r="A83" s="83" t="s">
        <v>81</v>
      </c>
      <c r="B83" s="76"/>
      <c r="C83" s="105" t="s">
        <v>52</v>
      </c>
      <c r="D83" s="36" t="s">
        <v>70</v>
      </c>
      <c r="E83" s="106">
        <v>200</v>
      </c>
      <c r="F83" s="141">
        <v>15</v>
      </c>
      <c r="G83" s="160"/>
      <c r="H83" s="141"/>
    </row>
    <row r="84" spans="1:8" s="1" customFormat="1" ht="31.3">
      <c r="A84" s="37" t="s">
        <v>103</v>
      </c>
      <c r="B84" s="77"/>
      <c r="C84" s="107"/>
      <c r="D84" s="38" t="s">
        <v>87</v>
      </c>
      <c r="E84" s="108"/>
      <c r="F84" s="144">
        <f>F85+F86+F87</f>
        <v>8464.2000000000007</v>
      </c>
      <c r="G84" s="160"/>
      <c r="H84" s="144">
        <f>H85+H86+H87</f>
        <v>0</v>
      </c>
    </row>
    <row r="85" spans="1:8" s="1" customFormat="1" ht="47">
      <c r="A85" s="3" t="s">
        <v>104</v>
      </c>
      <c r="B85" s="78"/>
      <c r="C85" s="107" t="s">
        <v>56</v>
      </c>
      <c r="D85" s="39" t="s">
        <v>88</v>
      </c>
      <c r="E85" s="109">
        <v>200</v>
      </c>
      <c r="F85" s="141">
        <v>4468.7</v>
      </c>
      <c r="G85" s="160"/>
      <c r="H85" s="141"/>
    </row>
    <row r="86" spans="1:8" s="1" customFormat="1">
      <c r="A86" s="3"/>
      <c r="B86" s="79" t="s">
        <v>114</v>
      </c>
      <c r="C86" s="110" t="s">
        <v>56</v>
      </c>
      <c r="D86" s="40" t="s">
        <v>89</v>
      </c>
      <c r="E86" s="109">
        <v>200</v>
      </c>
      <c r="F86" s="148">
        <v>3991.5</v>
      </c>
      <c r="G86" s="161"/>
      <c r="H86" s="148"/>
    </row>
    <row r="87" spans="1:8" s="1" customFormat="1">
      <c r="A87" s="3"/>
      <c r="B87" s="80" t="s">
        <v>116</v>
      </c>
      <c r="C87" s="111" t="s">
        <v>56</v>
      </c>
      <c r="D87" s="41" t="s">
        <v>89</v>
      </c>
      <c r="E87" s="112">
        <v>200</v>
      </c>
      <c r="F87" s="141">
        <v>4</v>
      </c>
      <c r="G87" s="160"/>
      <c r="H87" s="141"/>
    </row>
    <row r="88" spans="1:8">
      <c r="A88" s="42" t="s">
        <v>73</v>
      </c>
      <c r="B88" s="81"/>
      <c r="C88" s="113" t="s">
        <v>60</v>
      </c>
      <c r="D88" s="43" t="s">
        <v>64</v>
      </c>
      <c r="E88" s="108">
        <v>200</v>
      </c>
      <c r="F88" s="162"/>
      <c r="G88" s="138"/>
      <c r="H88" s="162"/>
    </row>
    <row r="89" spans="1:8">
      <c r="A89" s="44" t="s">
        <v>108</v>
      </c>
      <c r="B89" s="82"/>
      <c r="C89" s="90"/>
      <c r="D89" s="90"/>
      <c r="E89" s="90"/>
      <c r="F89" s="163">
        <f>F6+F17+F49+F82+F88+F84</f>
        <v>23292.9</v>
      </c>
      <c r="G89" s="138"/>
      <c r="H89" s="163">
        <f>H6+H17+H49+H82+H88+H84</f>
        <v>1630.3</v>
      </c>
    </row>
    <row r="91" spans="1:8">
      <c r="A91" s="10" t="s">
        <v>112</v>
      </c>
      <c r="D91" s="10" t="s">
        <v>113</v>
      </c>
      <c r="E91" s="45"/>
      <c r="F91" s="46"/>
      <c r="G91" s="45"/>
      <c r="H91" s="46"/>
    </row>
    <row r="92" spans="1:8">
      <c r="E92" s="45"/>
      <c r="F92" s="45"/>
      <c r="G92" s="45"/>
      <c r="H92" s="45"/>
    </row>
    <row r="93" spans="1:8">
      <c r="E93" s="45"/>
      <c r="F93" s="45"/>
      <c r="G93" s="45"/>
      <c r="H93" s="45"/>
    </row>
    <row r="94" spans="1:8">
      <c r="E94" s="45"/>
      <c r="F94" s="45"/>
      <c r="G94" s="45"/>
      <c r="H94" s="45"/>
    </row>
    <row r="95" spans="1:8">
      <c r="E95" s="45"/>
      <c r="F95" s="46"/>
      <c r="G95" s="45"/>
      <c r="H95" s="46"/>
    </row>
    <row r="96" spans="1:8">
      <c r="E96" s="49"/>
      <c r="F96" s="23"/>
      <c r="G96" s="23"/>
      <c r="H96" s="23"/>
    </row>
    <row r="97" spans="5:8">
      <c r="E97" s="50"/>
      <c r="F97" s="48"/>
      <c r="G97" s="48"/>
      <c r="H97" s="48"/>
    </row>
    <row r="98" spans="5:8">
      <c r="F98" s="45"/>
      <c r="G98" s="45"/>
      <c r="H98" s="45"/>
    </row>
    <row r="100" spans="5:8">
      <c r="H100" s="23"/>
    </row>
    <row r="101" spans="5:8">
      <c r="H101" s="47"/>
    </row>
  </sheetData>
  <mergeCells count="56">
    <mergeCell ref="A2:F2"/>
    <mergeCell ref="A3:F3"/>
    <mergeCell ref="A7:A8"/>
    <mergeCell ref="C7:C8"/>
    <mergeCell ref="D7:D8"/>
    <mergeCell ref="E7:E8"/>
    <mergeCell ref="F7:F8"/>
    <mergeCell ref="A19:A20"/>
    <mergeCell ref="C19:C20"/>
    <mergeCell ref="D19:D20"/>
    <mergeCell ref="E19:E20"/>
    <mergeCell ref="F19:F20"/>
    <mergeCell ref="A12:A14"/>
    <mergeCell ref="C12:C13"/>
    <mergeCell ref="D12:D14"/>
    <mergeCell ref="E12:E14"/>
    <mergeCell ref="F12:F14"/>
    <mergeCell ref="A33:A35"/>
    <mergeCell ref="C33:C35"/>
    <mergeCell ref="D33:D35"/>
    <mergeCell ref="E33:E35"/>
    <mergeCell ref="F33:F35"/>
    <mergeCell ref="A25:A26"/>
    <mergeCell ref="C25:C26"/>
    <mergeCell ref="D25:D26"/>
    <mergeCell ref="E25:E26"/>
    <mergeCell ref="F25:F26"/>
    <mergeCell ref="A49:A51"/>
    <mergeCell ref="C49:C51"/>
    <mergeCell ref="D49:D51"/>
    <mergeCell ref="E49:E51"/>
    <mergeCell ref="F49:F51"/>
    <mergeCell ref="A40:A41"/>
    <mergeCell ref="C40:C41"/>
    <mergeCell ref="D40:D41"/>
    <mergeCell ref="E40:E41"/>
    <mergeCell ref="F40:F41"/>
    <mergeCell ref="A58:A59"/>
    <mergeCell ref="C58:C59"/>
    <mergeCell ref="D58:D59"/>
    <mergeCell ref="E58:E59"/>
    <mergeCell ref="F58:F59"/>
    <mergeCell ref="A52:A54"/>
    <mergeCell ref="C52:C53"/>
    <mergeCell ref="D52:D54"/>
    <mergeCell ref="E52:E53"/>
    <mergeCell ref="F52:F54"/>
    <mergeCell ref="H40:H41"/>
    <mergeCell ref="H49:H51"/>
    <mergeCell ref="H52:H54"/>
    <mergeCell ref="H58:H59"/>
    <mergeCell ref="H7:H8"/>
    <mergeCell ref="H12:H14"/>
    <mergeCell ref="H19:H20"/>
    <mergeCell ref="H25:H26"/>
    <mergeCell ref="H33:H35"/>
  </mergeCells>
  <pageMargins left="0.70866141732283472" right="0.15748031496062992" top="0.15748031496062992" bottom="0.15748031496062992" header="0.15748031496062992" footer="0.15748031496062992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Высокое</vt:lpstr>
      <vt:lpstr>Высокое!Область_печати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2022-04-11T07:10:54Z</cp:lastPrinted>
  <dcterms:created xsi:type="dcterms:W3CDTF">2015-03-06T04:53:28Z</dcterms:created>
  <dcterms:modified xsi:type="dcterms:W3CDTF">2022-04-11T11:11:23Z</dcterms:modified>
</cp:coreProperties>
</file>