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320" windowHeight="7485"/>
  </bookViews>
  <sheets>
    <sheet name="Высокое" sheetId="10" r:id="rId1"/>
  </sheets>
  <definedNames>
    <definedName name="_xlnm.Print_Area" localSheetId="0">Высокое!$A$1:$H$103</definedName>
  </definedNames>
  <calcPr calcId="124519"/>
</workbook>
</file>

<file path=xl/calcChain.xml><?xml version="1.0" encoding="utf-8"?>
<calcChain xmlns="http://schemas.openxmlformats.org/spreadsheetml/2006/main">
  <c r="G47" i="10"/>
  <c r="H47"/>
  <c r="F47"/>
  <c r="H7"/>
  <c r="F7"/>
  <c r="H20"/>
  <c r="F20"/>
  <c r="G77"/>
  <c r="H77"/>
  <c r="F77"/>
  <c r="H27"/>
  <c r="F27"/>
  <c r="H67"/>
  <c r="F67"/>
  <c r="H35"/>
  <c r="F35"/>
  <c r="H89"/>
  <c r="F89"/>
  <c r="H87" l="1"/>
  <c r="F87"/>
  <c r="H83"/>
  <c r="H74"/>
  <c r="H62"/>
  <c r="H56"/>
  <c r="H50"/>
  <c r="H42"/>
  <c r="H13"/>
  <c r="F56"/>
  <c r="H18" l="1"/>
  <c r="H6"/>
  <c r="H53"/>
  <c r="F62"/>
  <c r="H94" l="1"/>
  <c r="F83" l="1"/>
  <c r="F74"/>
  <c r="F50"/>
  <c r="F42"/>
  <c r="F18" s="1"/>
  <c r="F13"/>
  <c r="F53" l="1"/>
  <c r="F6"/>
  <c r="F94" l="1"/>
</calcChain>
</file>

<file path=xl/sharedStrings.xml><?xml version="1.0" encoding="utf-8"?>
<sst xmlns="http://schemas.openxmlformats.org/spreadsheetml/2006/main" count="184" uniqueCount="122">
  <si>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</si>
  <si>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</si>
  <si>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</si>
  <si>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</si>
  <si>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</si>
  <si>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</si>
  <si>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</si>
  <si>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</si>
  <si>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</si>
  <si>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</si>
  <si>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</si>
  <si>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</si>
  <si>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</si>
  <si>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</si>
  <si>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</si>
  <si>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</si>
  <si>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</si>
  <si>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</si>
  <si>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</si>
  <si>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</si>
  <si>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</si>
  <si>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</si>
  <si>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</si>
  <si>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</si>
  <si>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</si>
  <si>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</si>
  <si>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</si>
  <si>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</si>
  <si>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</si>
  <si>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</si>
  <si>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</si>
  <si>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</si>
  <si>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</si>
  <si>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</si>
  <si>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</si>
  <si>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</si>
  <si>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</si>
  <si>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</si>
  <si>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</si>
  <si>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</si>
  <si>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</si>
  <si>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</si>
  <si>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</si>
  <si>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</si>
  <si>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</si>
  <si>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</si>
  <si>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</si>
  <si>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</si>
  <si>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</si>
  <si>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</si>
  <si>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</si>
  <si>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</si>
  <si>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>0412</t>
  </si>
  <si>
    <t>16 8 00 00000</t>
  </si>
  <si>
    <t>0203</t>
  </si>
  <si>
    <t>19 1 00 00000</t>
  </si>
  <si>
    <t>0409</t>
  </si>
  <si>
    <t>19 3 00 00000</t>
  </si>
  <si>
    <t>0503</t>
  </si>
  <si>
    <t>19 5 01 91220</t>
  </si>
  <si>
    <t>0107</t>
  </si>
  <si>
    <t>1101</t>
  </si>
  <si>
    <t>16 7 01 90410</t>
  </si>
  <si>
    <t>19 2 00 00000</t>
  </si>
  <si>
    <t>99 1 01 92070</t>
  </si>
  <si>
    <t>16 5 01 91430</t>
  </si>
  <si>
    <t>19 4 00 00000</t>
  </si>
  <si>
    <t>19 6 00 00000</t>
  </si>
  <si>
    <t>19 7 00 00000</t>
  </si>
  <si>
    <t>0502</t>
  </si>
  <si>
    <t>05 1 01 90390</t>
  </si>
  <si>
    <t>05 0 00 00000</t>
  </si>
  <si>
    <t>2.7.Подпрограмма  «Обеспечение условий для развития на территории поселения физической культуры и массового спорта»</t>
  </si>
  <si>
    <t xml:space="preserve"> Непрограммные расходы органов местного самоуправления</t>
  </si>
  <si>
    <t>19 4 01  90600</t>
  </si>
  <si>
    <t>19 3 02 90500</t>
  </si>
  <si>
    <t>19 6 01 90520</t>
  </si>
  <si>
    <t>19 6 02 S8910</t>
  </si>
  <si>
    <t>19 7 0188690</t>
  </si>
  <si>
    <t>199 01 90850</t>
  </si>
  <si>
    <t>198 01 L3720</t>
  </si>
  <si>
    <t>4.1 Мероприятия по повышение эффективности использования и охраны земель на территории поселения</t>
  </si>
  <si>
    <t>детская площадка внебюдж. ист.</t>
  </si>
  <si>
    <t>детская площадка  мест.бюдж.</t>
  </si>
  <si>
    <t>детская площадка областные</t>
  </si>
  <si>
    <t>4. Муниципальная программа «Использование  и охрана земель на территории  Высокинского  сельского поселения»</t>
  </si>
  <si>
    <t>софинансирование</t>
  </si>
  <si>
    <t>24 0 00 00000</t>
  </si>
  <si>
    <t>24 2 01 81290</t>
  </si>
  <si>
    <t>24 2 01  S8850</t>
  </si>
  <si>
    <t xml:space="preserve">3.8.Подпрограмма  « Осуществление градостроительной деятельности в границах поселения»                                                    </t>
  </si>
  <si>
    <t>озеленение</t>
  </si>
  <si>
    <t xml:space="preserve">19 3 F5 52430   </t>
  </si>
  <si>
    <t>нац проект</t>
  </si>
  <si>
    <t>нац проект софинансирование</t>
  </si>
  <si>
    <t>19 3 01 90700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</si>
  <si>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</si>
  <si>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</si>
  <si>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</si>
  <si>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3.4.Подпрограмма      «Повышение энергетической эффективности и сокращение энергитических издержек»  </t>
  </si>
  <si>
    <t>3.5.Подпрограмма "Благоустройство мест массового отдыха в Высокинском сельском поселении"</t>
  </si>
  <si>
    <t xml:space="preserve">3.6.Подпрограмма «Осуществление муниципального земельного контроля  в границах поселения» </t>
  </si>
  <si>
    <t>3.7.Подпрограмма "Развитие градостроительной деятельности  в границах поселения"</t>
  </si>
  <si>
    <t>5. Муниципальная программа «Развитие транспортной системы»</t>
  </si>
  <si>
    <r>
      <t xml:space="preserve">5.2 Подпрограмма «Капитальный ремонт и ремонт автомобильных дорог общего пользования местного значения на территории Высокинского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</t>
    </r>
  </si>
  <si>
    <t xml:space="preserve">16 2 01 S9180 </t>
  </si>
  <si>
    <t>План</t>
  </si>
  <si>
    <t>Исполнение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</si>
  <si>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ВСЕГО</t>
    </r>
  </si>
  <si>
    <t>(тыс.рублей)</t>
  </si>
  <si>
    <t>Отчет по муниципальным программам Высокинского</t>
  </si>
  <si>
    <t xml:space="preserve">Глава Высокинского сельского поселения: </t>
  </si>
  <si>
    <t>О.А.Котлярова</t>
  </si>
  <si>
    <t>ОБ</t>
  </si>
  <si>
    <t>ФБ</t>
  </si>
  <si>
    <t>соф.</t>
  </si>
  <si>
    <t>19 6 01 20540</t>
  </si>
  <si>
    <t>16 2 01 70100</t>
  </si>
  <si>
    <t>16 7 01 20540</t>
  </si>
  <si>
    <t>16 7 00 00000</t>
  </si>
  <si>
    <t>11 1 01 70100</t>
  </si>
  <si>
    <t xml:space="preserve"> сельского поселения за  2022 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</si>
</sst>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7"/>
      <name val="Times New Roman"/>
      <family val="1"/>
      <charset val="204"/>
    </font>
    <font>
      <sz val="12"/>
      <color theme="7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/>
    <xf numFmtId="0" fontId="5" fillId="2" borderId="2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wrapText="1"/>
    </xf>
    <xf numFmtId="0" fontId="4" fillId="0" borderId="0" xfId="0" applyFont="1"/>
    <xf numFmtId="0" fontId="4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0" borderId="0" xfId="0" applyFont="1"/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wrapText="1"/>
    </xf>
    <xf numFmtId="3" fontId="7" fillId="0" borderId="5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165" fontId="7" fillId="2" borderId="3" xfId="0" applyNumberFormat="1" applyFont="1" applyFill="1" applyBorder="1" applyAlignment="1"/>
    <xf numFmtId="165" fontId="4" fillId="0" borderId="0" xfId="0" applyNumberFormat="1" applyFont="1"/>
    <xf numFmtId="165" fontId="4" fillId="3" borderId="1" xfId="0" applyNumberFormat="1" applyFont="1" applyFill="1" applyBorder="1" applyAlignment="1"/>
    <xf numFmtId="165" fontId="4" fillId="3" borderId="2" xfId="0" applyNumberFormat="1" applyFont="1" applyFill="1" applyBorder="1" applyAlignment="1"/>
    <xf numFmtId="165" fontId="7" fillId="2" borderId="1" xfId="0" applyNumberFormat="1" applyFont="1" applyFill="1" applyBorder="1" applyAlignment="1"/>
    <xf numFmtId="165" fontId="1" fillId="3" borderId="1" xfId="0" applyNumberFormat="1" applyFont="1" applyFill="1" applyBorder="1" applyAlignment="1"/>
    <xf numFmtId="165" fontId="6" fillId="3" borderId="1" xfId="0" applyNumberFormat="1" applyFont="1" applyFill="1" applyBorder="1" applyAlignment="1"/>
    <xf numFmtId="165" fontId="6" fillId="0" borderId="0" xfId="0" applyNumberFormat="1" applyFont="1"/>
    <xf numFmtId="165" fontId="4" fillId="3" borderId="3" xfId="0" applyNumberFormat="1" applyFont="1" applyFill="1" applyBorder="1" applyAlignment="1"/>
    <xf numFmtId="165" fontId="8" fillId="3" borderId="2" xfId="0" applyNumberFormat="1" applyFont="1" applyFill="1" applyBorder="1" applyAlignment="1"/>
    <xf numFmtId="165" fontId="8" fillId="3" borderId="1" xfId="0" applyNumberFormat="1" applyFont="1" applyFill="1" applyBorder="1" applyAlignment="1"/>
    <xf numFmtId="165" fontId="8" fillId="0" borderId="0" xfId="0" applyNumberFormat="1" applyFont="1"/>
    <xf numFmtId="165" fontId="1" fillId="2" borderId="1" xfId="0" applyNumberFormat="1" applyFont="1" applyFill="1" applyBorder="1" applyAlignment="1"/>
    <xf numFmtId="165" fontId="4" fillId="2" borderId="1" xfId="0" applyNumberFormat="1" applyFont="1" applyFill="1" applyBorder="1" applyAlignment="1"/>
    <xf numFmtId="165" fontId="4" fillId="2" borderId="0" xfId="0" applyNumberFormat="1" applyFont="1" applyFill="1"/>
    <xf numFmtId="165" fontId="6" fillId="2" borderId="0" xfId="0" applyNumberFormat="1" applyFont="1" applyFill="1"/>
    <xf numFmtId="165" fontId="7" fillId="3" borderId="1" xfId="0" applyNumberFormat="1" applyFont="1" applyFill="1" applyBorder="1" applyAlignment="1"/>
    <xf numFmtId="165" fontId="7" fillId="0" borderId="1" xfId="0" applyNumberFormat="1" applyFont="1" applyBorder="1"/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right" vertical="center"/>
    </xf>
    <xf numFmtId="0" fontId="4" fillId="0" borderId="1" xfId="0" applyFont="1" applyBorder="1"/>
    <xf numFmtId="165" fontId="4" fillId="0" borderId="1" xfId="0" applyNumberFormat="1" applyFont="1" applyBorder="1"/>
    <xf numFmtId="0" fontId="6" fillId="2" borderId="3" xfId="0" applyFont="1" applyFill="1" applyBorder="1" applyAlignment="1">
      <alignment horizontal="center" wrapText="1"/>
    </xf>
    <xf numFmtId="165" fontId="8" fillId="2" borderId="1" xfId="0" applyNumberFormat="1" applyFont="1" applyFill="1" applyBorder="1" applyAlignment="1"/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/>
    <xf numFmtId="165" fontId="4" fillId="2" borderId="3" xfId="0" applyNumberFormat="1" applyFont="1" applyFill="1" applyBorder="1" applyAlignment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165" fontId="1" fillId="2" borderId="2" xfId="0" applyNumberFormat="1" applyFont="1" applyFill="1" applyBorder="1" applyAlignment="1"/>
    <xf numFmtId="165" fontId="1" fillId="2" borderId="3" xfId="0" applyNumberFormat="1" applyFont="1" applyFill="1" applyBorder="1" applyAlignment="1"/>
    <xf numFmtId="0" fontId="4" fillId="2" borderId="4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65" fontId="4" fillId="2" borderId="4" xfId="0" applyNumberFormat="1" applyFont="1" applyFill="1" applyBorder="1" applyAlignment="1"/>
    <xf numFmtId="0" fontId="4" fillId="2" borderId="4" xfId="0" applyFont="1" applyFill="1" applyBorder="1" applyAlignment="1">
      <alignment horizontal="center" wrapText="1"/>
    </xf>
    <xf numFmtId="165" fontId="4" fillId="2" borderId="1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5" fontId="9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6"/>
  <sheetViews>
    <sheetView tabSelected="1" zoomScaleSheetLayoutView="100" workbookViewId="0">
      <selection activeCell="K10" sqref="K10"/>
    </sheetView>
  </sheetViews>
  <sheetFormatPr defaultRowHeight="15.75"/>
  <cols>
    <col min="1" max="1" width="81.5703125" style="10" customWidth="1"/>
    <col min="2" max="2" width="5.140625" style="10" customWidth="1"/>
    <col min="3" max="3" width="7.5703125" style="10" customWidth="1"/>
    <col min="4" max="4" width="19.140625" style="10" customWidth="1"/>
    <col min="5" max="5" width="5.7109375" style="10" customWidth="1"/>
    <col min="6" max="6" width="13" style="10" customWidth="1"/>
    <col min="7" max="7" width="16.28515625" style="10" hidden="1" customWidth="1"/>
    <col min="8" max="8" width="12.7109375" style="10" customWidth="1"/>
  </cols>
  <sheetData>
    <row r="1" spans="1:8">
      <c r="C1" s="11"/>
      <c r="D1" s="11"/>
      <c r="E1" s="11"/>
      <c r="F1" s="11"/>
      <c r="H1" s="11"/>
    </row>
    <row r="2" spans="1:8" ht="18.75">
      <c r="A2" s="140" t="s">
        <v>110</v>
      </c>
      <c r="B2" s="140"/>
      <c r="C2" s="140"/>
      <c r="D2" s="140"/>
      <c r="E2" s="140"/>
      <c r="F2" s="140"/>
    </row>
    <row r="3" spans="1:8" ht="18.75">
      <c r="A3" s="141" t="s">
        <v>121</v>
      </c>
      <c r="B3" s="141"/>
      <c r="C3" s="141"/>
      <c r="D3" s="141"/>
      <c r="E3" s="141"/>
      <c r="F3" s="141"/>
    </row>
    <row r="4" spans="1:8" s="1" customFormat="1">
      <c r="A4" s="50"/>
      <c r="B4" s="50"/>
      <c r="C4" s="50"/>
      <c r="D4" s="50"/>
      <c r="E4" s="50"/>
      <c r="F4" s="50"/>
      <c r="G4" s="51"/>
      <c r="H4" s="111" t="s">
        <v>109</v>
      </c>
    </row>
    <row r="5" spans="1:8" ht="31.5">
      <c r="A5" s="87" t="s">
        <v>0</v>
      </c>
      <c r="B5" s="87"/>
      <c r="C5" s="88" t="s">
        <v>33</v>
      </c>
      <c r="D5" s="12" t="s">
        <v>11</v>
      </c>
      <c r="E5" s="12" t="s">
        <v>34</v>
      </c>
      <c r="F5" s="88" t="s">
        <v>106</v>
      </c>
      <c r="G5" s="89"/>
      <c r="H5" s="88" t="s">
        <v>107</v>
      </c>
    </row>
    <row r="6" spans="1:8" ht="17.25" customHeight="1">
      <c r="A6" s="52" t="s">
        <v>1</v>
      </c>
      <c r="B6" s="53"/>
      <c r="C6" s="90"/>
      <c r="D6" s="86" t="s">
        <v>26</v>
      </c>
      <c r="E6" s="86"/>
      <c r="F6" s="112">
        <f>F7+F13</f>
        <v>2093.3000000000002</v>
      </c>
      <c r="G6" s="113"/>
      <c r="H6" s="112">
        <f>H7+H13</f>
        <v>2093.3000000000002</v>
      </c>
    </row>
    <row r="7" spans="1:8">
      <c r="A7" s="142" t="s">
        <v>2</v>
      </c>
      <c r="B7" s="54"/>
      <c r="C7" s="143"/>
      <c r="D7" s="145" t="s">
        <v>37</v>
      </c>
      <c r="E7" s="145"/>
      <c r="F7" s="147">
        <f>F9+F10+F12+F11</f>
        <v>2093.3000000000002</v>
      </c>
      <c r="G7" s="113"/>
      <c r="H7" s="147">
        <f>H9+H10+H12+H11</f>
        <v>2093.3000000000002</v>
      </c>
    </row>
    <row r="8" spans="1:8">
      <c r="A8" s="142"/>
      <c r="B8" s="55"/>
      <c r="C8" s="144"/>
      <c r="D8" s="146"/>
      <c r="E8" s="146"/>
      <c r="F8" s="148"/>
      <c r="G8" s="113"/>
      <c r="H8" s="148"/>
    </row>
    <row r="9" spans="1:8" ht="15" customHeight="1">
      <c r="A9" s="14"/>
      <c r="B9" s="56"/>
      <c r="C9" s="91" t="s">
        <v>35</v>
      </c>
      <c r="D9" s="15" t="s">
        <v>14</v>
      </c>
      <c r="E9" s="15">
        <v>100</v>
      </c>
      <c r="F9" s="114">
        <v>1271.5</v>
      </c>
      <c r="G9" s="114">
        <v>1271.5</v>
      </c>
      <c r="H9" s="114">
        <v>1271.5</v>
      </c>
    </row>
    <row r="10" spans="1:8" ht="15" customHeight="1">
      <c r="A10" s="7"/>
      <c r="B10" s="57"/>
      <c r="C10" s="91" t="s">
        <v>35</v>
      </c>
      <c r="D10" s="15" t="s">
        <v>14</v>
      </c>
      <c r="E10" s="15">
        <v>200</v>
      </c>
      <c r="F10" s="114">
        <v>733.8</v>
      </c>
      <c r="G10" s="114">
        <v>733.8</v>
      </c>
      <c r="H10" s="114">
        <v>733.8</v>
      </c>
    </row>
    <row r="11" spans="1:8" s="1" customFormat="1" ht="15" customHeight="1">
      <c r="A11" s="5"/>
      <c r="B11" s="70" t="s">
        <v>113</v>
      </c>
      <c r="C11" s="91" t="s">
        <v>35</v>
      </c>
      <c r="D11" s="15" t="s">
        <v>120</v>
      </c>
      <c r="E11" s="15">
        <v>200</v>
      </c>
      <c r="F11" s="115">
        <v>72</v>
      </c>
      <c r="G11" s="115">
        <v>72</v>
      </c>
      <c r="H11" s="115">
        <v>72</v>
      </c>
    </row>
    <row r="12" spans="1:8" ht="15" customHeight="1">
      <c r="A12" s="17"/>
      <c r="B12" s="54"/>
      <c r="C12" s="91" t="s">
        <v>35</v>
      </c>
      <c r="D12" s="15" t="s">
        <v>14</v>
      </c>
      <c r="E12" s="15">
        <v>800</v>
      </c>
      <c r="F12" s="115">
        <v>16</v>
      </c>
      <c r="G12" s="115">
        <v>16</v>
      </c>
      <c r="H12" s="115">
        <v>16</v>
      </c>
    </row>
    <row r="13" spans="1:8" ht="18.75" hidden="1" customHeight="1">
      <c r="A13" s="149" t="s">
        <v>3</v>
      </c>
      <c r="B13" s="54"/>
      <c r="C13" s="143"/>
      <c r="D13" s="155" t="s">
        <v>38</v>
      </c>
      <c r="E13" s="155"/>
      <c r="F13" s="147">
        <f>F16+F17</f>
        <v>0</v>
      </c>
      <c r="G13" s="113"/>
      <c r="H13" s="147">
        <f>H16+H17</f>
        <v>0</v>
      </c>
    </row>
    <row r="14" spans="1:8" ht="18.75" hidden="1" customHeight="1">
      <c r="A14" s="153"/>
      <c r="B14" s="58"/>
      <c r="C14" s="154"/>
      <c r="D14" s="156"/>
      <c r="E14" s="156"/>
      <c r="F14" s="158"/>
      <c r="G14" s="113"/>
      <c r="H14" s="158"/>
    </row>
    <row r="15" spans="1:8" ht="18.75" hidden="1" customHeight="1">
      <c r="A15" s="153"/>
      <c r="B15" s="58"/>
      <c r="C15" s="92"/>
      <c r="D15" s="157"/>
      <c r="E15" s="157"/>
      <c r="F15" s="148"/>
      <c r="G15" s="113"/>
      <c r="H15" s="148"/>
    </row>
    <row r="16" spans="1:8" hidden="1">
      <c r="A16" s="14"/>
      <c r="B16" s="56"/>
      <c r="C16" s="91" t="s">
        <v>35</v>
      </c>
      <c r="D16" s="18" t="s">
        <v>27</v>
      </c>
      <c r="E16" s="18">
        <v>100</v>
      </c>
      <c r="F16" s="114"/>
      <c r="G16" s="113"/>
      <c r="H16" s="114"/>
    </row>
    <row r="17" spans="1:8" hidden="1">
      <c r="A17" s="19"/>
      <c r="B17" s="55"/>
      <c r="C17" s="93" t="s">
        <v>35</v>
      </c>
      <c r="D17" s="18" t="s">
        <v>27</v>
      </c>
      <c r="E17" s="18">
        <v>200</v>
      </c>
      <c r="F17" s="114"/>
      <c r="G17" s="113"/>
      <c r="H17" s="114"/>
    </row>
    <row r="18" spans="1:8" ht="31.5">
      <c r="A18" s="20" t="s">
        <v>4</v>
      </c>
      <c r="B18" s="59"/>
      <c r="C18" s="94"/>
      <c r="D18" s="13" t="s">
        <v>15</v>
      </c>
      <c r="E18" s="13"/>
      <c r="F18" s="116">
        <f>F19+F20+F27+F35+F42+F46+F47+F50</f>
        <v>6891.6000000000013</v>
      </c>
      <c r="G18" s="113"/>
      <c r="H18" s="116">
        <f>H19+H20+H27+H35+H42+H46+H47+H50</f>
        <v>6891.5000000000018</v>
      </c>
    </row>
    <row r="19" spans="1:8" ht="31.5">
      <c r="A19" s="14" t="s">
        <v>30</v>
      </c>
      <c r="B19" s="56"/>
      <c r="C19" s="95" t="s">
        <v>36</v>
      </c>
      <c r="D19" s="15" t="s">
        <v>16</v>
      </c>
      <c r="E19" s="15">
        <v>100</v>
      </c>
      <c r="F19" s="114">
        <v>1042.5999999999999</v>
      </c>
      <c r="G19" s="114">
        <v>1042.5999999999999</v>
      </c>
      <c r="H19" s="114">
        <v>1042.5999999999999</v>
      </c>
    </row>
    <row r="20" spans="1:8">
      <c r="A20" s="149" t="s">
        <v>5</v>
      </c>
      <c r="B20" s="54"/>
      <c r="C20" s="143"/>
      <c r="D20" s="145" t="s">
        <v>41</v>
      </c>
      <c r="E20" s="145"/>
      <c r="F20" s="151">
        <f>F22+F24+F26+F25+F23</f>
        <v>2113.5</v>
      </c>
      <c r="G20" s="113"/>
      <c r="H20" s="151">
        <f>H22+H24+H26+H23+H25</f>
        <v>2113.4</v>
      </c>
    </row>
    <row r="21" spans="1:8">
      <c r="A21" s="150"/>
      <c r="B21" s="55"/>
      <c r="C21" s="144"/>
      <c r="D21" s="146"/>
      <c r="E21" s="146"/>
      <c r="F21" s="152"/>
      <c r="G21" s="113"/>
      <c r="H21" s="152"/>
    </row>
    <row r="22" spans="1:8" ht="15" customHeight="1">
      <c r="A22" s="19"/>
      <c r="B22" s="55"/>
      <c r="C22" s="93" t="s">
        <v>39</v>
      </c>
      <c r="D22" s="15" t="s">
        <v>17</v>
      </c>
      <c r="E22" s="15">
        <v>100</v>
      </c>
      <c r="F22" s="117">
        <v>777</v>
      </c>
      <c r="G22" s="117">
        <v>777</v>
      </c>
      <c r="H22" s="117">
        <v>777</v>
      </c>
    </row>
    <row r="23" spans="1:8" s="1" customFormat="1" ht="15" customHeight="1">
      <c r="A23" s="130"/>
      <c r="B23" s="60" t="s">
        <v>113</v>
      </c>
      <c r="C23" s="133" t="s">
        <v>39</v>
      </c>
      <c r="D23" s="21" t="s">
        <v>117</v>
      </c>
      <c r="E23" s="18">
        <v>200</v>
      </c>
      <c r="F23" s="122">
        <v>0</v>
      </c>
      <c r="G23" s="113"/>
      <c r="H23" s="117">
        <v>0</v>
      </c>
    </row>
    <row r="24" spans="1:8" ht="15" customHeight="1">
      <c r="A24" s="8"/>
      <c r="B24" s="55"/>
      <c r="C24" s="133" t="s">
        <v>39</v>
      </c>
      <c r="D24" s="15" t="s">
        <v>17</v>
      </c>
      <c r="E24" s="18">
        <v>200</v>
      </c>
      <c r="F24" s="122">
        <v>338.3</v>
      </c>
      <c r="G24" s="122">
        <v>338.3</v>
      </c>
      <c r="H24" s="122">
        <v>338.2</v>
      </c>
    </row>
    <row r="25" spans="1:8" s="1" customFormat="1" ht="15" customHeight="1">
      <c r="A25" s="9"/>
      <c r="B25" s="60" t="s">
        <v>113</v>
      </c>
      <c r="C25" s="133" t="s">
        <v>39</v>
      </c>
      <c r="D25" s="21" t="s">
        <v>105</v>
      </c>
      <c r="E25" s="18">
        <v>200</v>
      </c>
      <c r="F25" s="122">
        <v>995</v>
      </c>
      <c r="G25" s="122">
        <v>995</v>
      </c>
      <c r="H25" s="122">
        <v>995</v>
      </c>
    </row>
    <row r="26" spans="1:8" ht="15" customHeight="1">
      <c r="A26" s="19"/>
      <c r="B26" s="55"/>
      <c r="C26" s="93" t="s">
        <v>39</v>
      </c>
      <c r="D26" s="15" t="s">
        <v>17</v>
      </c>
      <c r="E26" s="15">
        <v>800</v>
      </c>
      <c r="F26" s="117">
        <v>3.2</v>
      </c>
      <c r="G26" s="117">
        <v>3.2</v>
      </c>
      <c r="H26" s="117">
        <v>3.2</v>
      </c>
    </row>
    <row r="27" spans="1:8">
      <c r="A27" s="142" t="s">
        <v>6</v>
      </c>
      <c r="B27" s="54"/>
      <c r="C27" s="143"/>
      <c r="D27" s="145" t="s">
        <v>40</v>
      </c>
      <c r="E27" s="145"/>
      <c r="F27" s="151">
        <f>F29+F30+F34+F33+F32+F31</f>
        <v>2610.3000000000006</v>
      </c>
      <c r="G27" s="113"/>
      <c r="H27" s="151">
        <f>H29+H30+H34+H33+H32+H31</f>
        <v>2610.3000000000006</v>
      </c>
    </row>
    <row r="28" spans="1:8" ht="7.5" hidden="1" customHeight="1">
      <c r="A28" s="142"/>
      <c r="B28" s="55"/>
      <c r="C28" s="144"/>
      <c r="D28" s="146"/>
      <c r="E28" s="146"/>
      <c r="F28" s="152"/>
      <c r="G28" s="113"/>
      <c r="H28" s="152"/>
    </row>
    <row r="29" spans="1:8" ht="15" customHeight="1">
      <c r="A29" s="14"/>
      <c r="B29" s="56"/>
      <c r="C29" s="91" t="s">
        <v>42</v>
      </c>
      <c r="D29" s="15" t="s">
        <v>31</v>
      </c>
      <c r="E29" s="15">
        <v>100</v>
      </c>
      <c r="F29" s="117">
        <v>1654.2</v>
      </c>
      <c r="G29" s="117">
        <v>1654.2</v>
      </c>
      <c r="H29" s="117">
        <v>1654.2</v>
      </c>
    </row>
    <row r="30" spans="1:8" ht="15" customHeight="1">
      <c r="A30" s="7"/>
      <c r="B30" s="57"/>
      <c r="C30" s="91" t="s">
        <v>42</v>
      </c>
      <c r="D30" s="15" t="s">
        <v>31</v>
      </c>
      <c r="E30" s="15">
        <v>200</v>
      </c>
      <c r="F30" s="117">
        <v>807.6</v>
      </c>
      <c r="G30" s="117">
        <v>807.6</v>
      </c>
      <c r="H30" s="117">
        <v>807.6</v>
      </c>
    </row>
    <row r="31" spans="1:8" s="1" customFormat="1" ht="15" customHeight="1">
      <c r="A31" s="7"/>
      <c r="B31" s="57"/>
      <c r="C31" s="91" t="s">
        <v>42</v>
      </c>
      <c r="D31" s="15" t="s">
        <v>31</v>
      </c>
      <c r="E31" s="15">
        <v>800</v>
      </c>
      <c r="F31" s="117">
        <v>0.8</v>
      </c>
      <c r="G31" s="113"/>
      <c r="H31" s="117">
        <v>0.8</v>
      </c>
    </row>
    <row r="32" spans="1:8" s="4" customFormat="1" ht="15" hidden="1" customHeight="1">
      <c r="A32" s="22"/>
      <c r="B32" s="61"/>
      <c r="C32" s="96"/>
      <c r="D32" s="21"/>
      <c r="E32" s="21"/>
      <c r="F32" s="118"/>
      <c r="G32" s="119"/>
      <c r="H32" s="118"/>
    </row>
    <row r="33" spans="1:8" s="1" customFormat="1" ht="15" customHeight="1">
      <c r="A33" s="14"/>
      <c r="B33" s="56"/>
      <c r="C33" s="91" t="s">
        <v>42</v>
      </c>
      <c r="D33" s="15" t="s">
        <v>43</v>
      </c>
      <c r="E33" s="15">
        <v>200</v>
      </c>
      <c r="F33" s="117">
        <v>138.4</v>
      </c>
      <c r="G33" s="117">
        <v>138.4</v>
      </c>
      <c r="H33" s="117">
        <v>138.4</v>
      </c>
    </row>
    <row r="34" spans="1:8" ht="15" customHeight="1">
      <c r="A34" s="14"/>
      <c r="B34" s="56"/>
      <c r="C34" s="91" t="s">
        <v>42</v>
      </c>
      <c r="D34" s="15" t="s">
        <v>43</v>
      </c>
      <c r="E34" s="15">
        <v>800</v>
      </c>
      <c r="F34" s="117">
        <v>9.3000000000000007</v>
      </c>
      <c r="G34" s="117">
        <v>9.3000000000000007</v>
      </c>
      <c r="H34" s="117">
        <v>9.3000000000000007</v>
      </c>
    </row>
    <row r="35" spans="1:8" ht="15" customHeight="1">
      <c r="A35" s="142" t="s">
        <v>7</v>
      </c>
      <c r="B35" s="54"/>
      <c r="C35" s="143"/>
      <c r="D35" s="145" t="s">
        <v>44</v>
      </c>
      <c r="E35" s="145"/>
      <c r="F35" s="160">
        <f>F38+F39+F40+F41</f>
        <v>124</v>
      </c>
      <c r="G35" s="113"/>
      <c r="H35" s="160">
        <f t="shared" ref="H35" si="0">H38+H39+H40+H41</f>
        <v>124</v>
      </c>
    </row>
    <row r="36" spans="1:8" ht="6.75" hidden="1" customHeight="1">
      <c r="A36" s="142"/>
      <c r="B36" s="58"/>
      <c r="C36" s="154"/>
      <c r="D36" s="159"/>
      <c r="E36" s="159"/>
      <c r="F36" s="160"/>
      <c r="G36" s="113"/>
      <c r="H36" s="160"/>
    </row>
    <row r="37" spans="1:8" hidden="1">
      <c r="A37" s="142"/>
      <c r="B37" s="55"/>
      <c r="C37" s="144"/>
      <c r="D37" s="146"/>
      <c r="E37" s="146"/>
      <c r="F37" s="160"/>
      <c r="G37" s="113"/>
      <c r="H37" s="160"/>
    </row>
    <row r="38" spans="1:8" ht="15" customHeight="1">
      <c r="A38" s="17"/>
      <c r="B38" s="54"/>
      <c r="C38" s="97" t="s">
        <v>45</v>
      </c>
      <c r="D38" s="15" t="s">
        <v>18</v>
      </c>
      <c r="E38" s="83">
        <v>800</v>
      </c>
      <c r="F38" s="115">
        <v>0</v>
      </c>
      <c r="G38" s="115">
        <v>0</v>
      </c>
      <c r="H38" s="115">
        <v>0</v>
      </c>
    </row>
    <row r="39" spans="1:8" ht="15" customHeight="1">
      <c r="A39" s="17"/>
      <c r="B39" s="54"/>
      <c r="C39" s="97" t="s">
        <v>46</v>
      </c>
      <c r="D39" s="15" t="s">
        <v>20</v>
      </c>
      <c r="E39" s="83">
        <v>700</v>
      </c>
      <c r="F39" s="115">
        <v>0</v>
      </c>
      <c r="G39" s="115">
        <v>0</v>
      </c>
      <c r="H39" s="115">
        <v>0</v>
      </c>
    </row>
    <row r="40" spans="1:8" ht="15" customHeight="1">
      <c r="A40" s="17"/>
      <c r="B40" s="54"/>
      <c r="C40" s="97" t="s">
        <v>39</v>
      </c>
      <c r="D40" s="15" t="s">
        <v>19</v>
      </c>
      <c r="E40" s="83">
        <v>500</v>
      </c>
      <c r="F40" s="115">
        <v>123</v>
      </c>
      <c r="G40" s="115">
        <v>123</v>
      </c>
      <c r="H40" s="115">
        <v>123</v>
      </c>
    </row>
    <row r="41" spans="1:8" s="1" customFormat="1" ht="15" customHeight="1">
      <c r="A41" s="17"/>
      <c r="B41" s="54"/>
      <c r="C41" s="97" t="s">
        <v>52</v>
      </c>
      <c r="D41" s="15" t="s">
        <v>19</v>
      </c>
      <c r="E41" s="83">
        <v>500</v>
      </c>
      <c r="F41" s="115">
        <v>1</v>
      </c>
      <c r="G41" s="115">
        <v>1</v>
      </c>
      <c r="H41" s="115">
        <v>1</v>
      </c>
    </row>
    <row r="42" spans="1:8">
      <c r="A42" s="149" t="s">
        <v>12</v>
      </c>
      <c r="B42" s="54"/>
      <c r="C42" s="143"/>
      <c r="D42" s="145" t="s">
        <v>47</v>
      </c>
      <c r="E42" s="145"/>
      <c r="F42" s="147">
        <f>F44+F45</f>
        <v>131.80000000000001</v>
      </c>
      <c r="G42" s="113"/>
      <c r="H42" s="147">
        <f>H44+H45</f>
        <v>131.80000000000001</v>
      </c>
    </row>
    <row r="43" spans="1:8">
      <c r="A43" s="150"/>
      <c r="B43" s="55"/>
      <c r="C43" s="144"/>
      <c r="D43" s="146"/>
      <c r="E43" s="146"/>
      <c r="F43" s="148"/>
      <c r="G43" s="113"/>
      <c r="H43" s="148"/>
    </row>
    <row r="44" spans="1:8">
      <c r="A44" s="19"/>
      <c r="B44" s="55"/>
      <c r="C44" s="93" t="s">
        <v>48</v>
      </c>
      <c r="D44" s="15" t="s">
        <v>49</v>
      </c>
      <c r="E44" s="84">
        <v>200</v>
      </c>
      <c r="F44" s="120">
        <v>14</v>
      </c>
      <c r="G44" s="120">
        <v>14</v>
      </c>
      <c r="H44" s="120">
        <v>14</v>
      </c>
    </row>
    <row r="45" spans="1:8">
      <c r="A45" s="19"/>
      <c r="B45" s="55"/>
      <c r="C45" s="93" t="s">
        <v>50</v>
      </c>
      <c r="D45" s="15" t="s">
        <v>65</v>
      </c>
      <c r="E45" s="84">
        <v>200</v>
      </c>
      <c r="F45" s="120">
        <v>117.8</v>
      </c>
      <c r="G45" s="120">
        <v>117.8</v>
      </c>
      <c r="H45" s="120">
        <v>117.8</v>
      </c>
    </row>
    <row r="46" spans="1:8">
      <c r="A46" s="24" t="s">
        <v>8</v>
      </c>
      <c r="B46" s="62"/>
      <c r="C46" s="91" t="s">
        <v>51</v>
      </c>
      <c r="D46" s="134" t="s">
        <v>21</v>
      </c>
      <c r="E46" s="134">
        <v>300</v>
      </c>
      <c r="F46" s="135">
        <v>321.2</v>
      </c>
      <c r="G46" s="135">
        <v>321.2</v>
      </c>
      <c r="H46" s="135">
        <v>321.2</v>
      </c>
    </row>
    <row r="47" spans="1:8" ht="33" customHeight="1">
      <c r="A47" s="14" t="s">
        <v>72</v>
      </c>
      <c r="B47" s="56"/>
      <c r="C47" s="95"/>
      <c r="D47" s="89" t="s">
        <v>119</v>
      </c>
      <c r="E47" s="136"/>
      <c r="F47" s="137">
        <f>F48+F49</f>
        <v>300.60000000000002</v>
      </c>
      <c r="G47" s="137">
        <f t="shared" ref="G47:H47" si="1">G48+G49</f>
        <v>219.6</v>
      </c>
      <c r="H47" s="137">
        <f t="shared" si="1"/>
        <v>300.60000000000002</v>
      </c>
    </row>
    <row r="48" spans="1:8" s="1" customFormat="1" ht="16.5" customHeight="1">
      <c r="A48" s="131"/>
      <c r="B48" s="56"/>
      <c r="C48" s="95" t="s">
        <v>61</v>
      </c>
      <c r="D48" s="132" t="s">
        <v>62</v>
      </c>
      <c r="E48" s="132">
        <v>200</v>
      </c>
      <c r="F48" s="120">
        <v>219.6</v>
      </c>
      <c r="G48" s="120">
        <v>219.6</v>
      </c>
      <c r="H48" s="120">
        <v>219.6</v>
      </c>
    </row>
    <row r="49" spans="1:8" s="1" customFormat="1" ht="15.75" customHeight="1">
      <c r="A49" s="131"/>
      <c r="B49" s="61" t="s">
        <v>113</v>
      </c>
      <c r="C49" s="95" t="s">
        <v>61</v>
      </c>
      <c r="D49" s="138" t="s">
        <v>118</v>
      </c>
      <c r="E49" s="15">
        <v>200</v>
      </c>
      <c r="F49" s="114">
        <v>81</v>
      </c>
      <c r="G49" s="113"/>
      <c r="H49" s="114">
        <v>81</v>
      </c>
    </row>
    <row r="50" spans="1:8" ht="35.25" customHeight="1">
      <c r="A50" s="14" t="s">
        <v>13</v>
      </c>
      <c r="B50" s="56"/>
      <c r="C50" s="91"/>
      <c r="D50" s="15" t="s">
        <v>53</v>
      </c>
      <c r="E50" s="15"/>
      <c r="F50" s="139">
        <f>F51+F52</f>
        <v>247.6</v>
      </c>
      <c r="G50" s="123"/>
      <c r="H50" s="139">
        <f>H51+H52</f>
        <v>247.6</v>
      </c>
    </row>
    <row r="51" spans="1:8" ht="15" customHeight="1">
      <c r="A51" s="14"/>
      <c r="B51" s="61" t="s">
        <v>114</v>
      </c>
      <c r="C51" s="91" t="s">
        <v>54</v>
      </c>
      <c r="D51" s="21" t="s">
        <v>22</v>
      </c>
      <c r="E51" s="15">
        <v>100</v>
      </c>
      <c r="F51" s="122">
        <v>231</v>
      </c>
      <c r="G51" s="122">
        <v>231</v>
      </c>
      <c r="H51" s="122">
        <v>231</v>
      </c>
    </row>
    <row r="52" spans="1:8" ht="15" customHeight="1">
      <c r="A52" s="14"/>
      <c r="B52" s="61" t="s">
        <v>114</v>
      </c>
      <c r="C52" s="91" t="s">
        <v>54</v>
      </c>
      <c r="D52" s="21" t="s">
        <v>22</v>
      </c>
      <c r="E52" s="15">
        <v>200</v>
      </c>
      <c r="F52" s="122">
        <v>16.600000000000001</v>
      </c>
      <c r="G52" s="122">
        <v>16.600000000000001</v>
      </c>
      <c r="H52" s="122">
        <v>16.600000000000001</v>
      </c>
    </row>
    <row r="53" spans="1:8">
      <c r="A53" s="161" t="s">
        <v>9</v>
      </c>
      <c r="B53" s="63"/>
      <c r="C53" s="162"/>
      <c r="D53" s="165" t="s">
        <v>23</v>
      </c>
      <c r="E53" s="165"/>
      <c r="F53" s="168">
        <f>F56+F67+F62+F74+F76+F77+F83+F85+F86</f>
        <v>7765.5</v>
      </c>
      <c r="G53" s="113"/>
      <c r="H53" s="168">
        <f>H56+H67+H62+H74+H76+H77+H83+H85+H86</f>
        <v>7765.5</v>
      </c>
    </row>
    <row r="54" spans="1:8" ht="3" customHeight="1">
      <c r="A54" s="161"/>
      <c r="B54" s="64"/>
      <c r="C54" s="163"/>
      <c r="D54" s="166"/>
      <c r="E54" s="166"/>
      <c r="F54" s="168"/>
      <c r="G54" s="113"/>
      <c r="H54" s="168"/>
    </row>
    <row r="55" spans="1:8" hidden="1">
      <c r="A55" s="161"/>
      <c r="B55" s="65"/>
      <c r="C55" s="164"/>
      <c r="D55" s="167"/>
      <c r="E55" s="167"/>
      <c r="F55" s="168"/>
      <c r="G55" s="113"/>
      <c r="H55" s="168"/>
    </row>
    <row r="56" spans="1:8" ht="18.75" hidden="1" customHeight="1">
      <c r="A56" s="149" t="s">
        <v>10</v>
      </c>
      <c r="B56" s="54"/>
      <c r="C56" s="143"/>
      <c r="D56" s="155" t="s">
        <v>55</v>
      </c>
      <c r="E56" s="155"/>
      <c r="F56" s="147">
        <f>F59+F60+F61</f>
        <v>0</v>
      </c>
      <c r="G56" s="113"/>
      <c r="H56" s="147">
        <f>H59+H60+H61</f>
        <v>0</v>
      </c>
    </row>
    <row r="57" spans="1:8" ht="18.75" hidden="1" customHeight="1">
      <c r="A57" s="153"/>
      <c r="B57" s="58"/>
      <c r="C57" s="154"/>
      <c r="D57" s="156"/>
      <c r="E57" s="156"/>
      <c r="F57" s="158"/>
      <c r="G57" s="113"/>
      <c r="H57" s="158"/>
    </row>
    <row r="58" spans="1:8" ht="18.75" hidden="1" customHeight="1">
      <c r="A58" s="153"/>
      <c r="B58" s="58"/>
      <c r="C58" s="92"/>
      <c r="D58" s="156"/>
      <c r="E58" s="85"/>
      <c r="F58" s="158"/>
      <c r="G58" s="113"/>
      <c r="H58" s="158"/>
    </row>
    <row r="59" spans="1:8" hidden="1">
      <c r="A59" s="16"/>
      <c r="B59" s="56"/>
      <c r="C59" s="91" t="s">
        <v>56</v>
      </c>
      <c r="D59" s="15" t="s">
        <v>28</v>
      </c>
      <c r="E59" s="15">
        <v>200</v>
      </c>
      <c r="F59" s="114"/>
      <c r="G59" s="113"/>
      <c r="H59" s="114"/>
    </row>
    <row r="60" spans="1:8" hidden="1">
      <c r="A60" s="25"/>
      <c r="B60" s="25"/>
      <c r="C60" s="91" t="s">
        <v>56</v>
      </c>
      <c r="D60" s="21" t="s">
        <v>29</v>
      </c>
      <c r="E60" s="15">
        <v>200</v>
      </c>
      <c r="F60" s="118"/>
      <c r="G60" s="113"/>
      <c r="H60" s="118"/>
    </row>
    <row r="61" spans="1:8" s="2" customFormat="1" hidden="1">
      <c r="A61" s="26" t="s">
        <v>86</v>
      </c>
      <c r="B61" s="66"/>
      <c r="C61" s="98" t="s">
        <v>56</v>
      </c>
      <c r="D61" s="18" t="s">
        <v>29</v>
      </c>
      <c r="E61" s="18">
        <v>200</v>
      </c>
      <c r="F61" s="121"/>
      <c r="G61" s="113"/>
      <c r="H61" s="121"/>
    </row>
    <row r="62" spans="1:8">
      <c r="A62" s="149" t="s">
        <v>96</v>
      </c>
      <c r="B62" s="54"/>
      <c r="C62" s="143"/>
      <c r="D62" s="145" t="s">
        <v>63</v>
      </c>
      <c r="E62" s="145"/>
      <c r="F62" s="151">
        <f>F64+F65+F66</f>
        <v>776.69999999999993</v>
      </c>
      <c r="G62" s="113"/>
      <c r="H62" s="151">
        <f>H64+H65+H66</f>
        <v>776.69999999999993</v>
      </c>
    </row>
    <row r="63" spans="1:8" ht="1.5" customHeight="1">
      <c r="A63" s="150"/>
      <c r="B63" s="55"/>
      <c r="C63" s="144"/>
      <c r="D63" s="146"/>
      <c r="E63" s="146"/>
      <c r="F63" s="152"/>
      <c r="G63" s="113"/>
      <c r="H63" s="152"/>
    </row>
    <row r="64" spans="1:8" ht="15" customHeight="1">
      <c r="A64" s="14"/>
      <c r="B64" s="56"/>
      <c r="C64" s="91" t="s">
        <v>58</v>
      </c>
      <c r="D64" s="15" t="s">
        <v>24</v>
      </c>
      <c r="E64" s="15">
        <v>200</v>
      </c>
      <c r="F64" s="117">
        <v>662.8</v>
      </c>
      <c r="G64" s="117">
        <v>662.8</v>
      </c>
      <c r="H64" s="117">
        <v>662.8</v>
      </c>
    </row>
    <row r="65" spans="1:8" ht="15" customHeight="1">
      <c r="A65" s="27"/>
      <c r="B65" s="67" t="s">
        <v>113</v>
      </c>
      <c r="C65" s="91" t="s">
        <v>58</v>
      </c>
      <c r="D65" s="21" t="s">
        <v>32</v>
      </c>
      <c r="E65" s="15">
        <v>200</v>
      </c>
      <c r="F65" s="118">
        <v>103.5</v>
      </c>
      <c r="G65" s="113"/>
      <c r="H65" s="118">
        <v>103.5</v>
      </c>
    </row>
    <row r="66" spans="1:8" s="1" customFormat="1" ht="15" customHeight="1">
      <c r="A66" s="28"/>
      <c r="B66" s="68" t="s">
        <v>115</v>
      </c>
      <c r="C66" s="91" t="s">
        <v>58</v>
      </c>
      <c r="D66" s="18" t="s">
        <v>32</v>
      </c>
      <c r="E66" s="15">
        <v>200</v>
      </c>
      <c r="F66" s="122">
        <v>10.4</v>
      </c>
      <c r="G66" s="123"/>
      <c r="H66" s="122">
        <v>10.4</v>
      </c>
    </row>
    <row r="67" spans="1:8">
      <c r="A67" s="17" t="s">
        <v>97</v>
      </c>
      <c r="B67" s="54"/>
      <c r="C67" s="97"/>
      <c r="D67" s="15" t="s">
        <v>57</v>
      </c>
      <c r="E67" s="15"/>
      <c r="F67" s="124">
        <f>F68+F70+F73+F71+F72+F69</f>
        <v>5583.4000000000005</v>
      </c>
      <c r="G67" s="113"/>
      <c r="H67" s="124">
        <f t="shared" ref="H67" si="2">H68+H70+H73+H71+H72+H69</f>
        <v>5583.4000000000005</v>
      </c>
    </row>
    <row r="68" spans="1:8" ht="15" customHeight="1">
      <c r="A68" s="5"/>
      <c r="B68" s="69"/>
      <c r="C68" s="97" t="s">
        <v>58</v>
      </c>
      <c r="D68" s="15" t="s">
        <v>25</v>
      </c>
      <c r="E68" s="15">
        <v>200</v>
      </c>
      <c r="F68" s="114">
        <v>371</v>
      </c>
      <c r="G68" s="114">
        <v>371</v>
      </c>
      <c r="H68" s="114">
        <v>371</v>
      </c>
    </row>
    <row r="69" spans="1:8" s="1" customFormat="1" ht="15" customHeight="1">
      <c r="A69" s="6" t="s">
        <v>91</v>
      </c>
      <c r="B69" s="54"/>
      <c r="C69" s="97" t="s">
        <v>58</v>
      </c>
      <c r="D69" s="15" t="s">
        <v>95</v>
      </c>
      <c r="E69" s="15">
        <v>200</v>
      </c>
      <c r="F69" s="114">
        <v>42.8</v>
      </c>
      <c r="G69" s="113"/>
      <c r="H69" s="114">
        <v>42.8</v>
      </c>
    </row>
    <row r="70" spans="1:8" s="1" customFormat="1" ht="15" customHeight="1">
      <c r="A70" s="6"/>
      <c r="B70" s="54"/>
      <c r="C70" s="97" t="s">
        <v>69</v>
      </c>
      <c r="D70" s="15" t="s">
        <v>75</v>
      </c>
      <c r="E70" s="15">
        <v>200</v>
      </c>
      <c r="F70" s="114">
        <v>5169.6000000000004</v>
      </c>
      <c r="G70" s="114">
        <v>5169.6000000000004</v>
      </c>
      <c r="H70" s="114">
        <v>5169.6000000000004</v>
      </c>
    </row>
    <row r="71" spans="1:8" s="1" customFormat="1" hidden="1">
      <c r="A71" s="29" t="s">
        <v>93</v>
      </c>
      <c r="B71" s="70"/>
      <c r="C71" s="99" t="s">
        <v>69</v>
      </c>
      <c r="D71" s="21" t="s">
        <v>92</v>
      </c>
      <c r="E71" s="21">
        <v>400</v>
      </c>
      <c r="F71" s="118"/>
      <c r="G71" s="119"/>
      <c r="H71" s="118"/>
    </row>
    <row r="72" spans="1:8" s="1" customFormat="1" hidden="1">
      <c r="A72" s="29" t="s">
        <v>94</v>
      </c>
      <c r="B72" s="70"/>
      <c r="C72" s="97" t="s">
        <v>69</v>
      </c>
      <c r="D72" s="15" t="s">
        <v>92</v>
      </c>
      <c r="E72" s="15">
        <v>400</v>
      </c>
      <c r="F72" s="114"/>
      <c r="G72" s="113"/>
      <c r="H72" s="114"/>
    </row>
    <row r="73" spans="1:8" s="1" customFormat="1" hidden="1">
      <c r="A73" s="6"/>
      <c r="B73" s="54"/>
      <c r="C73" s="97"/>
      <c r="D73" s="15"/>
      <c r="E73" s="15"/>
      <c r="F73" s="114"/>
      <c r="G73" s="113"/>
      <c r="H73" s="114"/>
    </row>
    <row r="74" spans="1:8" ht="31.5">
      <c r="A74" s="14" t="s">
        <v>98</v>
      </c>
      <c r="B74" s="54"/>
      <c r="C74" s="97"/>
      <c r="D74" s="15" t="s">
        <v>66</v>
      </c>
      <c r="E74" s="15"/>
      <c r="F74" s="125">
        <f>F75</f>
        <v>62</v>
      </c>
      <c r="G74" s="113"/>
      <c r="H74" s="125">
        <f>H75</f>
        <v>62</v>
      </c>
    </row>
    <row r="75" spans="1:8">
      <c r="A75" s="14"/>
      <c r="B75" s="56"/>
      <c r="C75" s="91" t="s">
        <v>58</v>
      </c>
      <c r="D75" s="15" t="s">
        <v>74</v>
      </c>
      <c r="E75" s="15">
        <v>200</v>
      </c>
      <c r="F75" s="114">
        <v>62</v>
      </c>
      <c r="G75" s="114">
        <v>62</v>
      </c>
      <c r="H75" s="114">
        <v>62</v>
      </c>
    </row>
    <row r="76" spans="1:8" s="1" customFormat="1" ht="31.5">
      <c r="A76" s="14" t="s">
        <v>99</v>
      </c>
      <c r="B76" s="56"/>
      <c r="C76" s="95" t="s">
        <v>58</v>
      </c>
      <c r="D76" s="15" t="s">
        <v>59</v>
      </c>
      <c r="E76" s="15">
        <v>200</v>
      </c>
      <c r="F76" s="114">
        <v>447</v>
      </c>
      <c r="G76" s="114">
        <v>447</v>
      </c>
      <c r="H76" s="114">
        <v>447</v>
      </c>
    </row>
    <row r="77" spans="1:8" ht="31.5">
      <c r="A77" s="24" t="s">
        <v>100</v>
      </c>
      <c r="B77" s="62"/>
      <c r="C77" s="91"/>
      <c r="D77" s="15" t="s">
        <v>67</v>
      </c>
      <c r="E77" s="15"/>
      <c r="F77" s="125">
        <f>F79+F80+F81+F82+F78</f>
        <v>837</v>
      </c>
      <c r="G77" s="125">
        <f t="shared" ref="G77:H77" si="3">G79+G80+G81+G82+G78</f>
        <v>0</v>
      </c>
      <c r="H77" s="125">
        <f t="shared" si="3"/>
        <v>837</v>
      </c>
    </row>
    <row r="78" spans="1:8" s="1" customFormat="1" ht="15" customHeight="1">
      <c r="A78" s="24"/>
      <c r="B78" s="67" t="s">
        <v>113</v>
      </c>
      <c r="C78" s="91" t="s">
        <v>52</v>
      </c>
      <c r="D78" s="32" t="s">
        <v>116</v>
      </c>
      <c r="E78" s="15">
        <v>200</v>
      </c>
      <c r="F78" s="139">
        <v>600</v>
      </c>
      <c r="G78" s="113"/>
      <c r="H78" s="125">
        <v>600</v>
      </c>
    </row>
    <row r="79" spans="1:8" ht="15" customHeight="1">
      <c r="A79" s="14"/>
      <c r="B79" s="56"/>
      <c r="C79" s="91" t="s">
        <v>52</v>
      </c>
      <c r="D79" s="30" t="s">
        <v>76</v>
      </c>
      <c r="E79" s="15">
        <v>200</v>
      </c>
      <c r="F79" s="114">
        <v>237</v>
      </c>
      <c r="G79" s="113"/>
      <c r="H79" s="114">
        <v>237</v>
      </c>
    </row>
    <row r="80" spans="1:8" hidden="1">
      <c r="A80" s="31" t="s">
        <v>84</v>
      </c>
      <c r="B80" s="71"/>
      <c r="C80" s="91" t="s">
        <v>52</v>
      </c>
      <c r="D80" s="32" t="s">
        <v>77</v>
      </c>
      <c r="E80" s="15">
        <v>200</v>
      </c>
      <c r="F80" s="118"/>
      <c r="G80" s="113"/>
      <c r="H80" s="118"/>
    </row>
    <row r="81" spans="1:8" hidden="1">
      <c r="A81" s="31" t="s">
        <v>83</v>
      </c>
      <c r="B81" s="71"/>
      <c r="C81" s="91" t="s">
        <v>52</v>
      </c>
      <c r="D81" s="30" t="s">
        <v>77</v>
      </c>
      <c r="E81" s="15">
        <v>200</v>
      </c>
      <c r="F81" s="114"/>
      <c r="G81" s="113"/>
      <c r="H81" s="114"/>
    </row>
    <row r="82" spans="1:8" s="1" customFormat="1" hidden="1">
      <c r="A82" s="31" t="s">
        <v>82</v>
      </c>
      <c r="B82" s="71"/>
      <c r="C82" s="91" t="s">
        <v>52</v>
      </c>
      <c r="D82" s="30" t="s">
        <v>77</v>
      </c>
      <c r="E82" s="15">
        <v>200</v>
      </c>
      <c r="F82" s="114"/>
      <c r="G82" s="113"/>
      <c r="H82" s="114"/>
    </row>
    <row r="83" spans="1:8" ht="31.5">
      <c r="A83" s="24" t="s">
        <v>101</v>
      </c>
      <c r="B83" s="62"/>
      <c r="C83" s="91"/>
      <c r="D83" s="18" t="s">
        <v>68</v>
      </c>
      <c r="E83" s="18"/>
      <c r="F83" s="125">
        <f>F84</f>
        <v>0</v>
      </c>
      <c r="G83" s="113"/>
      <c r="H83" s="125">
        <f>H84</f>
        <v>0</v>
      </c>
    </row>
    <row r="84" spans="1:8" hidden="1">
      <c r="A84" s="14"/>
      <c r="B84" s="56"/>
      <c r="C84" s="91" t="s">
        <v>52</v>
      </c>
      <c r="D84" s="18" t="s">
        <v>78</v>
      </c>
      <c r="E84" s="18">
        <v>200</v>
      </c>
      <c r="F84" s="114"/>
      <c r="G84" s="113"/>
      <c r="H84" s="114"/>
    </row>
    <row r="85" spans="1:8" s="1" customFormat="1" ht="31.5" hidden="1">
      <c r="A85" s="14" t="s">
        <v>90</v>
      </c>
      <c r="B85" s="72"/>
      <c r="C85" s="100" t="s">
        <v>52</v>
      </c>
      <c r="D85" s="33" t="s">
        <v>80</v>
      </c>
      <c r="E85" s="33">
        <v>400</v>
      </c>
      <c r="F85" s="114"/>
      <c r="G85" s="113"/>
      <c r="H85" s="114"/>
    </row>
    <row r="86" spans="1:8" s="1" customFormat="1" ht="31.5">
      <c r="A86" s="24" t="s">
        <v>102</v>
      </c>
      <c r="B86" s="73"/>
      <c r="C86" s="100" t="s">
        <v>52</v>
      </c>
      <c r="D86" s="33" t="s">
        <v>79</v>
      </c>
      <c r="E86" s="33">
        <v>200</v>
      </c>
      <c r="F86" s="114">
        <v>59.4</v>
      </c>
      <c r="G86" s="113"/>
      <c r="H86" s="114">
        <v>59.4</v>
      </c>
    </row>
    <row r="87" spans="1:8" ht="34.5" customHeight="1">
      <c r="A87" s="34" t="s">
        <v>85</v>
      </c>
      <c r="B87" s="74"/>
      <c r="C87" s="101"/>
      <c r="D87" s="35" t="s">
        <v>71</v>
      </c>
      <c r="E87" s="102"/>
      <c r="F87" s="116">
        <f>F88</f>
        <v>0</v>
      </c>
      <c r="G87" s="126"/>
      <c r="H87" s="116">
        <f>H88</f>
        <v>0</v>
      </c>
    </row>
    <row r="88" spans="1:8" ht="31.5">
      <c r="A88" s="82" t="s">
        <v>81</v>
      </c>
      <c r="B88" s="75"/>
      <c r="C88" s="103" t="s">
        <v>52</v>
      </c>
      <c r="D88" s="35" t="s">
        <v>70</v>
      </c>
      <c r="E88" s="104">
        <v>200</v>
      </c>
      <c r="F88" s="114">
        <v>0</v>
      </c>
      <c r="G88" s="126"/>
      <c r="H88" s="114">
        <v>0</v>
      </c>
    </row>
    <row r="89" spans="1:8" s="1" customFormat="1" ht="15" customHeight="1">
      <c r="A89" s="36" t="s">
        <v>103</v>
      </c>
      <c r="B89" s="76"/>
      <c r="C89" s="105"/>
      <c r="D89" s="37" t="s">
        <v>87</v>
      </c>
      <c r="E89" s="106"/>
      <c r="F89" s="116">
        <f>F90+F91+F92</f>
        <v>7802.5999999999995</v>
      </c>
      <c r="G89" s="126"/>
      <c r="H89" s="116">
        <f>H90+H91+H92</f>
        <v>7583.0999999999995</v>
      </c>
    </row>
    <row r="90" spans="1:8" s="1" customFormat="1" ht="48" customHeight="1">
      <c r="A90" s="3" t="s">
        <v>104</v>
      </c>
      <c r="B90" s="77"/>
      <c r="C90" s="105" t="s">
        <v>56</v>
      </c>
      <c r="D90" s="38" t="s">
        <v>88</v>
      </c>
      <c r="E90" s="107">
        <v>200</v>
      </c>
      <c r="F90" s="114">
        <v>3807.4</v>
      </c>
      <c r="G90" s="126"/>
      <c r="H90" s="114">
        <v>3587.9</v>
      </c>
    </row>
    <row r="91" spans="1:8" s="1" customFormat="1" ht="15" customHeight="1">
      <c r="A91" s="3"/>
      <c r="B91" s="78" t="s">
        <v>113</v>
      </c>
      <c r="C91" s="108" t="s">
        <v>56</v>
      </c>
      <c r="D91" s="39" t="s">
        <v>89</v>
      </c>
      <c r="E91" s="107">
        <v>200</v>
      </c>
      <c r="F91" s="118">
        <v>3991.5</v>
      </c>
      <c r="G91" s="127"/>
      <c r="H91" s="118">
        <v>3991.5</v>
      </c>
    </row>
    <row r="92" spans="1:8" s="1" customFormat="1" ht="15" customHeight="1">
      <c r="A92" s="3"/>
      <c r="B92" s="79" t="s">
        <v>115</v>
      </c>
      <c r="C92" s="108" t="s">
        <v>56</v>
      </c>
      <c r="D92" s="40" t="s">
        <v>89</v>
      </c>
      <c r="E92" s="109">
        <v>200</v>
      </c>
      <c r="F92" s="114">
        <v>3.7</v>
      </c>
      <c r="G92" s="126"/>
      <c r="H92" s="114">
        <v>3.7</v>
      </c>
    </row>
    <row r="93" spans="1:8" ht="21.75" customHeight="1">
      <c r="A93" s="41" t="s">
        <v>73</v>
      </c>
      <c r="B93" s="80"/>
      <c r="C93" s="110" t="s">
        <v>60</v>
      </c>
      <c r="D93" s="42" t="s">
        <v>64</v>
      </c>
      <c r="E93" s="106">
        <v>200</v>
      </c>
      <c r="F93" s="128"/>
      <c r="G93" s="113"/>
      <c r="H93" s="128"/>
    </row>
    <row r="94" spans="1:8">
      <c r="A94" s="43" t="s">
        <v>108</v>
      </c>
      <c r="B94" s="81"/>
      <c r="C94" s="89"/>
      <c r="D94" s="89"/>
      <c r="E94" s="89"/>
      <c r="F94" s="129">
        <f>F6+F18+F53+F87+F93+F89</f>
        <v>24553</v>
      </c>
      <c r="G94" s="113"/>
      <c r="H94" s="129">
        <f>H6+H18+H53+H87+H93+H89</f>
        <v>24333.4</v>
      </c>
    </row>
    <row r="96" spans="1:8">
      <c r="A96" s="10" t="s">
        <v>111</v>
      </c>
      <c r="D96" s="10" t="s">
        <v>112</v>
      </c>
      <c r="E96" s="44"/>
      <c r="F96" s="45"/>
      <c r="G96" s="44"/>
      <c r="H96" s="45"/>
    </row>
    <row r="97" spans="5:8">
      <c r="E97" s="44"/>
      <c r="F97" s="44"/>
      <c r="G97" s="44"/>
      <c r="H97" s="44"/>
    </row>
    <row r="98" spans="5:8">
      <c r="E98" s="44"/>
      <c r="F98" s="44"/>
      <c r="G98" s="44"/>
      <c r="H98" s="44"/>
    </row>
    <row r="99" spans="5:8">
      <c r="E99" s="44"/>
      <c r="F99" s="44"/>
      <c r="G99" s="44"/>
      <c r="H99" s="44"/>
    </row>
    <row r="100" spans="5:8">
      <c r="E100" s="44"/>
      <c r="F100" s="45"/>
      <c r="G100" s="44"/>
      <c r="H100" s="45"/>
    </row>
    <row r="101" spans="5:8">
      <c r="E101" s="48"/>
      <c r="F101" s="23"/>
      <c r="G101" s="23"/>
      <c r="H101" s="23"/>
    </row>
    <row r="102" spans="5:8">
      <c r="E102" s="49"/>
      <c r="F102" s="47"/>
      <c r="G102" s="47"/>
      <c r="H102" s="47"/>
    </row>
    <row r="103" spans="5:8">
      <c r="F103" s="44"/>
      <c r="G103" s="44"/>
      <c r="H103" s="44"/>
    </row>
    <row r="105" spans="5:8">
      <c r="H105" s="23"/>
    </row>
    <row r="106" spans="5:8">
      <c r="H106" s="46"/>
    </row>
  </sheetData>
  <mergeCells count="56">
    <mergeCell ref="H42:H43"/>
    <mergeCell ref="H53:H55"/>
    <mergeCell ref="H56:H58"/>
    <mergeCell ref="H62:H63"/>
    <mergeCell ref="H7:H8"/>
    <mergeCell ref="H13:H15"/>
    <mergeCell ref="H20:H21"/>
    <mergeCell ref="H27:H28"/>
    <mergeCell ref="H35:H37"/>
    <mergeCell ref="A56:A58"/>
    <mergeCell ref="C56:C57"/>
    <mergeCell ref="D56:D58"/>
    <mergeCell ref="E56:E57"/>
    <mergeCell ref="F56:F58"/>
    <mergeCell ref="A62:A63"/>
    <mergeCell ref="C62:C63"/>
    <mergeCell ref="D62:D63"/>
    <mergeCell ref="E62:E63"/>
    <mergeCell ref="F62:F63"/>
    <mergeCell ref="A42:A43"/>
    <mergeCell ref="C42:C43"/>
    <mergeCell ref="D42:D43"/>
    <mergeCell ref="E42:E43"/>
    <mergeCell ref="F42:F43"/>
    <mergeCell ref="A53:A55"/>
    <mergeCell ref="C53:C55"/>
    <mergeCell ref="D53:D55"/>
    <mergeCell ref="E53:E55"/>
    <mergeCell ref="F53:F55"/>
    <mergeCell ref="A27:A28"/>
    <mergeCell ref="C27:C28"/>
    <mergeCell ref="D27:D28"/>
    <mergeCell ref="E27:E28"/>
    <mergeCell ref="F27:F28"/>
    <mergeCell ref="A35:A37"/>
    <mergeCell ref="C35:C37"/>
    <mergeCell ref="D35:D37"/>
    <mergeCell ref="E35:E37"/>
    <mergeCell ref="F35:F37"/>
    <mergeCell ref="A13:A15"/>
    <mergeCell ref="C13:C14"/>
    <mergeCell ref="D13:D15"/>
    <mergeCell ref="E13:E15"/>
    <mergeCell ref="F13:F15"/>
    <mergeCell ref="A20:A21"/>
    <mergeCell ref="C20:C21"/>
    <mergeCell ref="D20:D21"/>
    <mergeCell ref="E20:E21"/>
    <mergeCell ref="F20:F21"/>
    <mergeCell ref="A2:F2"/>
    <mergeCell ref="A3:F3"/>
    <mergeCell ref="A7:A8"/>
    <mergeCell ref="C7:C8"/>
    <mergeCell ref="D7:D8"/>
    <mergeCell ref="E7:E8"/>
    <mergeCell ref="F7:F8"/>
  </mergeCells>
  <pageMargins left="0.70866141732283472" right="0.15748031496062992" top="0.15748031496062992" bottom="0.15748031496062992" header="0.15748031496062992" footer="0.15748031496062992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Высокое</vt:lpstr>
      <vt:lpstr>Высокое!Область_печати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UNesterenko</cp:lastModifiedBy>
  <cp:lastPrinted>2022-10-12T06:09:45Z</cp:lastPrinted>
  <dcterms:created xsi:type="dcterms:W3CDTF">2015-03-06T04:53:28Z</dcterms:created>
  <dcterms:modified xsi:type="dcterms:W3CDTF">2023-01-24T12:14:37Z</dcterms:modified>
</cp:coreProperties>
</file>